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Thitikorn Mahidsanan\RMUTI\งานวิจัย\กะปิ\"/>
    </mc:Choice>
  </mc:AlternateContent>
  <xr:revisionPtr revIDLastSave="0" documentId="13_ncr:1_{03BBF16C-D9CB-4DF9-936C-498BC291039F}" xr6:coauthVersionLast="47" xr6:coauthVersionMax="47" xr10:uidLastSave="{00000000-0000-0000-0000-000000000000}"/>
  <bookViews>
    <workbookView xWindow="-108" yWindow="-108" windowWidth="23256" windowHeight="12456" firstSheet="8" activeTab="12" xr2:uid="{34807B45-C19E-485E-8067-CAF8399763F1}"/>
  </bookViews>
  <sheets>
    <sheet name="Sample code" sheetId="1" r:id="rId1"/>
    <sheet name="TVC count" sheetId="13" r:id="rId2"/>
    <sheet name="LAB count" sheetId="15" r:id="rId3"/>
    <sheet name="S. aureus count" sheetId="16" r:id="rId4"/>
    <sheet name="B. cereus count" sheetId="17" r:id="rId5"/>
    <sheet name="E.coli count" sheetId="12" r:id="rId6"/>
    <sheet name="Y&amp;M count" sheetId="18" r:id="rId7"/>
    <sheet name="C. perfringen count" sheetId="20" r:id="rId8"/>
    <sheet name="Salmonella" sheetId="19" r:id="rId9"/>
    <sheet name="physiochemical" sheetId="10" r:id="rId10"/>
    <sheet name="Histamine" sheetId="26" r:id="rId11"/>
    <sheet name="SPSS physicochemical" sheetId="27" r:id="rId12"/>
    <sheet name="SPSS microbiological" sheetId="2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8" l="1"/>
  <c r="E9" i="18"/>
  <c r="F9" i="18"/>
  <c r="D8" i="18"/>
  <c r="E8" i="18"/>
  <c r="F8" i="18"/>
  <c r="C9" i="18"/>
  <c r="C8" i="18"/>
  <c r="H8" i="17"/>
  <c r="H9" i="17"/>
  <c r="D9" i="17"/>
  <c r="E9" i="17"/>
  <c r="F9" i="17"/>
  <c r="C9" i="17"/>
  <c r="C8" i="17"/>
  <c r="G9" i="17"/>
  <c r="D8" i="17"/>
  <c r="E8" i="17"/>
  <c r="F8" i="17"/>
  <c r="D9" i="16"/>
  <c r="E9" i="16"/>
  <c r="F9" i="16"/>
  <c r="G9" i="16"/>
  <c r="H9" i="16"/>
  <c r="C9" i="16"/>
  <c r="D8" i="16"/>
  <c r="E8" i="16"/>
  <c r="F8" i="16"/>
  <c r="G8" i="16"/>
  <c r="H8" i="16"/>
  <c r="C8" i="16"/>
  <c r="C9" i="13"/>
  <c r="D9" i="13"/>
  <c r="E9" i="13"/>
  <c r="F9" i="13"/>
  <c r="G9" i="13"/>
  <c r="H9" i="13"/>
  <c r="B9" i="13"/>
  <c r="C8" i="13"/>
  <c r="D8" i="13"/>
  <c r="E8" i="13"/>
  <c r="F8" i="13"/>
  <c r="G8" i="13"/>
  <c r="H8" i="13"/>
  <c r="B8" i="13"/>
  <c r="B8" i="15"/>
  <c r="C9" i="15"/>
  <c r="D9" i="15"/>
  <c r="E9" i="15"/>
  <c r="F9" i="15"/>
  <c r="G9" i="15"/>
  <c r="H9" i="15"/>
  <c r="C8" i="15"/>
  <c r="D8" i="15"/>
  <c r="E8" i="15"/>
  <c r="F8" i="15"/>
  <c r="G8" i="15"/>
  <c r="H8" i="15"/>
  <c r="B9" i="15"/>
  <c r="C8" i="26"/>
  <c r="D8" i="26"/>
  <c r="E8" i="26"/>
  <c r="F8" i="26"/>
  <c r="G8" i="26"/>
  <c r="H8" i="26"/>
  <c r="C9" i="26"/>
  <c r="D9" i="26"/>
  <c r="E9" i="26"/>
  <c r="F9" i="26"/>
  <c r="G9" i="26"/>
  <c r="H9" i="26"/>
  <c r="B9" i="26"/>
  <c r="B8" i="26"/>
  <c r="L35" i="10"/>
  <c r="L38" i="10"/>
  <c r="L41" i="10"/>
  <c r="L44" i="10"/>
  <c r="L47" i="10"/>
  <c r="L50" i="10"/>
  <c r="L53" i="10"/>
  <c r="K53" i="10"/>
  <c r="K50" i="10"/>
  <c r="K47" i="10"/>
  <c r="K44" i="10"/>
  <c r="K41" i="10"/>
  <c r="I35" i="10"/>
  <c r="K38" i="10"/>
  <c r="K35" i="10"/>
  <c r="J47" i="10"/>
  <c r="J44" i="10"/>
  <c r="J50" i="10"/>
  <c r="J53" i="10"/>
  <c r="I53" i="10"/>
  <c r="I50" i="10"/>
  <c r="I44" i="10"/>
  <c r="J41" i="10"/>
  <c r="J38" i="10"/>
  <c r="I41" i="10"/>
  <c r="I38" i="10"/>
  <c r="J35" i="10"/>
  <c r="E30" i="10"/>
  <c r="F30" i="10"/>
  <c r="D30" i="10"/>
  <c r="B30" i="10"/>
  <c r="C30" i="10"/>
  <c r="G30" i="10"/>
  <c r="H30" i="10"/>
  <c r="B21" i="10"/>
  <c r="C21" i="10"/>
  <c r="C20" i="10"/>
  <c r="D20" i="10"/>
  <c r="E20" i="10"/>
  <c r="F20" i="10"/>
  <c r="G20" i="10"/>
  <c r="H20" i="10"/>
  <c r="B20" i="10"/>
  <c r="H21" i="10"/>
  <c r="D21" i="10"/>
  <c r="E21" i="10"/>
  <c r="F21" i="10"/>
  <c r="G21" i="10"/>
  <c r="C10" i="10"/>
  <c r="D10" i="10"/>
  <c r="E10" i="10"/>
  <c r="F10" i="10"/>
  <c r="G10" i="10"/>
  <c r="H10" i="10"/>
  <c r="B10" i="10"/>
  <c r="B9" i="10"/>
  <c r="G9" i="10"/>
  <c r="H9" i="10"/>
  <c r="F9" i="10"/>
  <c r="E9" i="10"/>
  <c r="D9" i="10"/>
  <c r="C9" i="10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I47" i="10" l="1"/>
  <c r="D31" i="10"/>
  <c r="E31" i="10"/>
  <c r="F31" i="10"/>
  <c r="G31" i="10"/>
  <c r="H31" i="10"/>
  <c r="H9" i="20"/>
  <c r="D9" i="20"/>
  <c r="E9" i="20"/>
  <c r="F9" i="20"/>
  <c r="D8" i="20"/>
  <c r="F8" i="20"/>
  <c r="C9" i="20"/>
  <c r="G9" i="18"/>
  <c r="H9" i="18"/>
  <c r="H9" i="12"/>
  <c r="G9" i="12"/>
  <c r="F9" i="12"/>
  <c r="E9" i="12"/>
  <c r="D9" i="12"/>
  <c r="C9" i="12"/>
  <c r="B9" i="12"/>
  <c r="C31" i="10"/>
</calcChain>
</file>

<file path=xl/sharedStrings.xml><?xml version="1.0" encoding="utf-8"?>
<sst xmlns="http://schemas.openxmlformats.org/spreadsheetml/2006/main" count="900" uniqueCount="159">
  <si>
    <t>M1</t>
  </si>
  <si>
    <t>M2</t>
  </si>
  <si>
    <t>M3</t>
  </si>
  <si>
    <t>M4</t>
  </si>
  <si>
    <t>M5</t>
  </si>
  <si>
    <t>M6</t>
  </si>
  <si>
    <t>M7</t>
  </si>
  <si>
    <t>SD</t>
  </si>
  <si>
    <t>AVG</t>
  </si>
  <si>
    <t>ND</t>
  </si>
  <si>
    <t>sample</t>
  </si>
  <si>
    <t xml:space="preserve">code </t>
  </si>
  <si>
    <t>group sample</t>
  </si>
  <si>
    <t>Food type</t>
  </si>
  <si>
    <t>Fermented shrimp paste</t>
  </si>
  <si>
    <t>Commercial Control (T1)</t>
  </si>
  <si>
    <t>Community enterprise (T2)</t>
  </si>
  <si>
    <t>Namphu Market-Treatment (T3)</t>
  </si>
  <si>
    <t>Charoensuk Market-Treatment (T4)</t>
  </si>
  <si>
    <t>Chao Lao product-Treatment (T5)</t>
  </si>
  <si>
    <t>Laem Sing product-Treatment (T6)</t>
  </si>
  <si>
    <t>Bang Kachai product-Treatment (T7)</t>
  </si>
  <si>
    <t>Fresh market</t>
  </si>
  <si>
    <t>Local enterise</t>
  </si>
  <si>
    <t>Replicate 1</t>
  </si>
  <si>
    <t>Replicate 2</t>
  </si>
  <si>
    <t>Replicate 3</t>
  </si>
  <si>
    <t>log CFU/g</t>
  </si>
  <si>
    <t xml:space="preserve">Fllow research recommed salte 25 % w/w </t>
  </si>
  <si>
    <t>Control group (commercial export)</t>
  </si>
  <si>
    <t>Commercial Control</t>
  </si>
  <si>
    <t>Community enterprise</t>
  </si>
  <si>
    <t>Namphu Market</t>
  </si>
  <si>
    <t>Charoensuk Market</t>
  </si>
  <si>
    <t>Chao Lao product</t>
  </si>
  <si>
    <t>Laem Sing product</t>
  </si>
  <si>
    <t>Bang Kachai product</t>
  </si>
  <si>
    <t>kapi sample</t>
  </si>
  <si>
    <t>Code</t>
  </si>
  <si>
    <t>pH</t>
  </si>
  <si>
    <t>pH value</t>
  </si>
  <si>
    <t xml:space="preserve">NaCl </t>
  </si>
  <si>
    <t>Salt refretometer</t>
  </si>
  <si>
    <t>No</t>
  </si>
  <si>
    <t>Kapi</t>
  </si>
  <si>
    <t>weight</t>
  </si>
  <si>
    <t>[HCl]</t>
  </si>
  <si>
    <t>amount HCl 0.1N</t>
  </si>
  <si>
    <t>Blank</t>
  </si>
  <si>
    <t>%N</t>
  </si>
  <si>
    <t>Total protein</t>
  </si>
  <si>
    <t>Protein</t>
  </si>
  <si>
    <t>AVG.</t>
  </si>
  <si>
    <t>Acid</t>
  </si>
  <si>
    <t>% acid</t>
  </si>
  <si>
    <t>mg/kg (ppm)</t>
  </si>
  <si>
    <t>Histamine concentration by HPLC detection</t>
  </si>
  <si>
    <t>% N-content</t>
  </si>
  <si>
    <t>% protein</t>
  </si>
  <si>
    <t xml:space="preserve">Total viable count </t>
  </si>
  <si>
    <t>Total lactic acid bacteria count</t>
  </si>
  <si>
    <t xml:space="preserve">S. aureus count </t>
  </si>
  <si>
    <t>B. cereus count</t>
  </si>
  <si>
    <t xml:space="preserve">E. coli/Coliform Count </t>
  </si>
  <si>
    <t xml:space="preserve">Yeast &amp; Mold </t>
  </si>
  <si>
    <t xml:space="preserve">Clostridium perfringens </t>
  </si>
  <si>
    <t>Salmonella</t>
  </si>
  <si>
    <t/>
  </si>
  <si>
    <t>GET</t>
  </si>
  <si>
    <t>DATASET NAME DataSet1 WINDOW=FRONT.</t>
  </si>
  <si>
    <t>ONEWAY pH Acidity Salt N Protein Histamine BY VAR00001</t>
  </si>
  <si>
    <t xml:space="preserve">  /MISSING ANALYSIS</t>
  </si>
  <si>
    <t xml:space="preserve">  /POSTHOC=DUNCAN ALPHA(0.05).</t>
  </si>
  <si>
    <t>Oneway</t>
  </si>
  <si>
    <t>Notes</t>
  </si>
  <si>
    <t>Output Created</t>
  </si>
  <si>
    <t>Comments</t>
  </si>
  <si>
    <t>Input</t>
  </si>
  <si>
    <t>Data</t>
  </si>
  <si>
    <t>Active Dataset</t>
  </si>
  <si>
    <t>Filter</t>
  </si>
  <si>
    <t>Weight</t>
  </si>
  <si>
    <t>Split File</t>
  </si>
  <si>
    <t>N of Rows in Working Data File</t>
  </si>
  <si>
    <t>Missing Value Handling</t>
  </si>
  <si>
    <t>Definition of Missing</t>
  </si>
  <si>
    <t>Cases Used</t>
  </si>
  <si>
    <t>Syntax</t>
  </si>
  <si>
    <t>Resources</t>
  </si>
  <si>
    <t>Processor Time</t>
  </si>
  <si>
    <t>Elapsed Time</t>
  </si>
  <si>
    <t>DataSet1</t>
  </si>
  <si>
    <t>&lt;none&gt;</t>
  </si>
  <si>
    <t>User-defined missing values are treated as missing.</t>
  </si>
  <si>
    <t>Statistics for each analysis are based on cases with no missing data for any variable in the analysis.</t>
  </si>
  <si>
    <t>ONEWAY pH Acidity Salt N Protein Histamine BY VAR00001
  /MISSING ANALYSIS
  /POSTHOC=DUNCAN ALPHA(0.05).</t>
  </si>
  <si>
    <t>00:00:00.55</t>
  </si>
  <si>
    <t>00:00:00.56</t>
  </si>
  <si>
    <t>ANOVA</t>
  </si>
  <si>
    <t>Sum of Squares</t>
  </si>
  <si>
    <t>df</t>
  </si>
  <si>
    <t>Mean Square</t>
  </si>
  <si>
    <t>F</t>
  </si>
  <si>
    <t>Sig.</t>
  </si>
  <si>
    <t>Between Groups</t>
  </si>
  <si>
    <t>Within Groups</t>
  </si>
  <si>
    <t>Total</t>
  </si>
  <si>
    <t>Acidity</t>
  </si>
  <si>
    <t>Salt</t>
  </si>
  <si>
    <t>N</t>
  </si>
  <si>
    <t>Histamine</t>
  </si>
  <si>
    <t>Post Hoc Tests</t>
  </si>
  <si>
    <t>Homogeneous Subsets</t>
  </si>
  <si>
    <t>VAR00001</t>
  </si>
  <si>
    <t>Subset for alpha = 0.05</t>
  </si>
  <si>
    <t>1</t>
  </si>
  <si>
    <t>2</t>
  </si>
  <si>
    <t>3</t>
  </si>
  <si>
    <t>4</t>
  </si>
  <si>
    <t>5</t>
  </si>
  <si>
    <t>6.00</t>
  </si>
  <si>
    <t>5.00</t>
  </si>
  <si>
    <t>7.00</t>
  </si>
  <si>
    <t>2.00</t>
  </si>
  <si>
    <t>1.00</t>
  </si>
  <si>
    <t>3.00</t>
  </si>
  <si>
    <t>4.00</t>
  </si>
  <si>
    <t>Means for groups in homogeneous subsets are displayed.</t>
  </si>
  <si>
    <t>a. Uses Harmonic Mean Sample Size = 3.000.</t>
  </si>
  <si>
    <t>6</t>
  </si>
  <si>
    <t>7</t>
  </si>
  <si>
    <r>
      <t>Duncan</t>
    </r>
    <r>
      <rPr>
        <vertAlign val="superscript"/>
        <sz val="7"/>
        <color indexed="60"/>
        <rFont val="Arial"/>
      </rPr>
      <t>a</t>
    </r>
  </si>
  <si>
    <t>ONEWAY LAB TVC BY VAR00001</t>
  </si>
  <si>
    <t>DataSet2</t>
  </si>
  <si>
    <t>ONEWAY LAB TVC BY VAR00001
  /MISSING ANALYSIS
  /POSTHOC=DUNCAN ALPHA(0.05).</t>
  </si>
  <si>
    <t>00:00:00.13</t>
  </si>
  <si>
    <t>00:00:00.14</t>
  </si>
  <si>
    <t>LAB</t>
  </si>
  <si>
    <t>TVC</t>
  </si>
  <si>
    <t>ONEWAY Stap BY VAR00004</t>
  </si>
  <si>
    <t>ONEWAY Stap BY VAR00004
  /MISSING ANALYSIS
  /POSTHOC=DUNCAN ALPHA(0.05).</t>
  </si>
  <si>
    <t>00:00:00.09</t>
  </si>
  <si>
    <t>00:00:00.08</t>
  </si>
  <si>
    <t>Stap</t>
  </si>
  <si>
    <t>VAR00004</t>
  </si>
  <si>
    <t>ONEWAY B BY VAR00006</t>
  </si>
  <si>
    <t>ONEWAY B BY VAR00006
  /MISSING ANALYSIS
  /POSTHOC=DUNCAN ALPHA(0.05).</t>
  </si>
  <si>
    <t>00:00:00.06</t>
  </si>
  <si>
    <t>00:00:00.11</t>
  </si>
  <si>
    <t>B</t>
  </si>
  <si>
    <t>VAR00006</t>
  </si>
  <si>
    <t>S. aureus</t>
  </si>
  <si>
    <t>B. cereus</t>
  </si>
  <si>
    <t>ONEWAY YandM BY VAR00008</t>
  </si>
  <si>
    <t>ONEWAY YandM BY VAR00008
  /MISSING ANALYSIS
  /POSTHOC=DUNCAN ALPHA(0.05).</t>
  </si>
  <si>
    <t>00:00:00.05</t>
  </si>
  <si>
    <t>00:00:00.04</t>
  </si>
  <si>
    <t>YandM</t>
  </si>
  <si>
    <t>VAR00008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</si>
</sst>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0.000"/>
    <numFmt numFmtId="188" formatCode="0.0000"/>
    <numFmt numFmtId="189" formatCode="0.0"/>
    <numFmt numFmtId="194" formatCode="###0"/>
    <numFmt numFmtId="195" formatCode="###0.000"/>
    <numFmt numFmtId="196" formatCode="###0.0000"/>
  </numFmts>
  <fonts count="15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22222"/>
      <name val="Times New Roman"/>
      <family val="1"/>
    </font>
    <font>
      <sz val="12"/>
      <name val="Times New Roman"/>
      <family val="1"/>
    </font>
    <font>
      <sz val="11"/>
      <color theme="1"/>
      <name val="Tahoma"/>
      <family val="2"/>
      <charset val="222"/>
      <scheme val="minor"/>
    </font>
    <font>
      <sz val="10"/>
      <name val="Arial"/>
    </font>
    <font>
      <sz val="8"/>
      <color indexed="8"/>
      <name val="Courier New"/>
    </font>
    <font>
      <b/>
      <sz val="11"/>
      <color indexed="8"/>
      <name val="Arial Bold"/>
    </font>
    <font>
      <b/>
      <sz val="9"/>
      <color indexed="60"/>
      <name val="Arial Bold"/>
    </font>
    <font>
      <sz val="7"/>
      <color indexed="62"/>
      <name val="Arial"/>
    </font>
    <font>
      <sz val="7"/>
      <color indexed="60"/>
      <name val="Arial"/>
    </font>
    <font>
      <vertAlign val="superscript"/>
      <sz val="7"/>
      <color indexed="60"/>
      <name val="Arial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AF0F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31"/>
      </right>
      <top/>
      <bottom style="thin">
        <color indexed="61"/>
      </bottom>
      <diagonal/>
    </border>
    <border>
      <left style="thin">
        <color indexed="31"/>
      </left>
      <right style="thin">
        <color indexed="31"/>
      </right>
      <top/>
      <bottom style="thin">
        <color indexed="61"/>
      </bottom>
      <diagonal/>
    </border>
    <border>
      <left style="thin">
        <color indexed="31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31"/>
      </right>
      <top style="thin">
        <color indexed="61"/>
      </top>
      <bottom style="thin">
        <color indexed="63"/>
      </bottom>
      <diagonal/>
    </border>
    <border>
      <left style="thin">
        <color indexed="31"/>
      </left>
      <right style="thin">
        <color indexed="31"/>
      </right>
      <top style="thin">
        <color indexed="61"/>
      </top>
      <bottom style="thin">
        <color indexed="63"/>
      </bottom>
      <diagonal/>
    </border>
    <border>
      <left style="thin">
        <color indexed="31"/>
      </left>
      <right/>
      <top style="thin">
        <color indexed="61"/>
      </top>
      <bottom style="thin">
        <color indexed="63"/>
      </bottom>
      <diagonal/>
    </border>
    <border>
      <left/>
      <right style="thin">
        <color indexed="31"/>
      </right>
      <top style="thin">
        <color indexed="63"/>
      </top>
      <bottom style="thin">
        <color indexed="63"/>
      </bottom>
      <diagonal/>
    </border>
    <border>
      <left style="thin">
        <color indexed="31"/>
      </left>
      <right style="thin">
        <color indexed="31"/>
      </right>
      <top style="thin">
        <color indexed="63"/>
      </top>
      <bottom style="thin">
        <color indexed="63"/>
      </bottom>
      <diagonal/>
    </border>
    <border>
      <left style="thin">
        <color indexed="31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31"/>
      </right>
      <top style="thin">
        <color indexed="63"/>
      </top>
      <bottom/>
      <diagonal/>
    </border>
    <border>
      <left style="thin">
        <color indexed="31"/>
      </left>
      <right style="thin">
        <color indexed="31"/>
      </right>
      <top style="thin">
        <color indexed="63"/>
      </top>
      <bottom/>
      <diagonal/>
    </border>
    <border>
      <left style="thin">
        <color indexed="31"/>
      </left>
      <right/>
      <top style="thin">
        <color indexed="63"/>
      </top>
      <bottom/>
      <diagonal/>
    </border>
    <border>
      <left/>
      <right style="thin">
        <color indexed="31"/>
      </right>
      <top style="thin">
        <color indexed="63"/>
      </top>
      <bottom style="thin">
        <color indexed="61"/>
      </bottom>
      <diagonal/>
    </border>
    <border>
      <left style="thin">
        <color indexed="31"/>
      </left>
      <right style="thin">
        <color indexed="31"/>
      </right>
      <top style="thin">
        <color indexed="63"/>
      </top>
      <bottom style="thin">
        <color indexed="61"/>
      </bottom>
      <diagonal/>
    </border>
    <border>
      <left style="thin">
        <color indexed="31"/>
      </left>
      <right/>
      <top style="thin">
        <color indexed="63"/>
      </top>
      <bottom style="thin">
        <color indexed="61"/>
      </bottom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</cellStyleXfs>
  <cellXfs count="251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7" borderId="1" xfId="0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12" borderId="1" xfId="0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187" fontId="0" fillId="12" borderId="1" xfId="0" applyNumberFormat="1" applyFill="1" applyBorder="1" applyAlignment="1">
      <alignment horizontal="center"/>
    </xf>
    <xf numFmtId="43" fontId="0" fillId="12" borderId="1" xfId="1" applyFont="1" applyFill="1" applyBorder="1"/>
    <xf numFmtId="0" fontId="0" fillId="13" borderId="1" xfId="0" applyFill="1" applyBorder="1" applyAlignment="1">
      <alignment horizontal="center"/>
    </xf>
    <xf numFmtId="2" fontId="0" fillId="13" borderId="1" xfId="0" applyNumberFormat="1" applyFill="1" applyBorder="1" applyAlignment="1">
      <alignment horizontal="center"/>
    </xf>
    <xf numFmtId="187" fontId="0" fillId="13" borderId="1" xfId="0" applyNumberFormat="1" applyFill="1" applyBorder="1" applyAlignment="1">
      <alignment horizontal="center"/>
    </xf>
    <xf numFmtId="43" fontId="0" fillId="13" borderId="1" xfId="1" applyFont="1" applyFill="1" applyBorder="1"/>
    <xf numFmtId="187" fontId="0" fillId="5" borderId="1" xfId="0" applyNumberFormat="1" applyFill="1" applyBorder="1" applyAlignment="1">
      <alignment horizontal="center"/>
    </xf>
    <xf numFmtId="43" fontId="0" fillId="5" borderId="1" xfId="1" applyFont="1" applyFill="1" applyBorder="1"/>
    <xf numFmtId="0" fontId="0" fillId="14" borderId="1" xfId="0" applyFill="1" applyBorder="1" applyAlignment="1">
      <alignment horizontal="center"/>
    </xf>
    <xf numFmtId="188" fontId="0" fillId="14" borderId="1" xfId="0" applyNumberFormat="1" applyFill="1" applyBorder="1" applyAlignment="1">
      <alignment horizontal="center"/>
    </xf>
    <xf numFmtId="2" fontId="0" fillId="14" borderId="1" xfId="0" applyNumberFormat="1" applyFill="1" applyBorder="1" applyAlignment="1">
      <alignment horizontal="center"/>
    </xf>
    <xf numFmtId="187" fontId="0" fillId="14" borderId="1" xfId="0" applyNumberFormat="1" applyFill="1" applyBorder="1" applyAlignment="1">
      <alignment horizontal="center"/>
    </xf>
    <xf numFmtId="43" fontId="0" fillId="14" borderId="1" xfId="1" applyFont="1" applyFill="1" applyBorder="1"/>
    <xf numFmtId="0" fontId="0" fillId="15" borderId="1" xfId="0" applyFill="1" applyBorder="1" applyAlignment="1">
      <alignment horizontal="center"/>
    </xf>
    <xf numFmtId="189" fontId="0" fillId="15" borderId="1" xfId="0" applyNumberFormat="1" applyFill="1" applyBorder="1" applyAlignment="1">
      <alignment horizontal="center"/>
    </xf>
    <xf numFmtId="188" fontId="0" fillId="15" borderId="1" xfId="0" applyNumberFormat="1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187" fontId="0" fillId="15" borderId="1" xfId="0" applyNumberFormat="1" applyFill="1" applyBorder="1" applyAlignment="1">
      <alignment horizontal="center"/>
    </xf>
    <xf numFmtId="43" fontId="0" fillId="15" borderId="1" xfId="1" applyFont="1" applyFill="1" applyBorder="1"/>
    <xf numFmtId="0" fontId="0" fillId="16" borderId="1" xfId="0" applyFill="1" applyBorder="1" applyAlignment="1">
      <alignment horizontal="center"/>
    </xf>
    <xf numFmtId="188" fontId="0" fillId="16" borderId="1" xfId="0" applyNumberFormat="1" applyFill="1" applyBorder="1" applyAlignment="1">
      <alignment horizontal="center"/>
    </xf>
    <xf numFmtId="2" fontId="0" fillId="16" borderId="1" xfId="0" applyNumberFormat="1" applyFill="1" applyBorder="1" applyAlignment="1">
      <alignment horizontal="center"/>
    </xf>
    <xf numFmtId="187" fontId="0" fillId="16" borderId="1" xfId="0" applyNumberFormat="1" applyFill="1" applyBorder="1" applyAlignment="1">
      <alignment horizontal="center"/>
    </xf>
    <xf numFmtId="43" fontId="0" fillId="16" borderId="1" xfId="1" applyFont="1" applyFill="1" applyBorder="1"/>
    <xf numFmtId="188" fontId="0" fillId="8" borderId="1" xfId="0" applyNumberFormat="1" applyFill="1" applyBorder="1" applyAlignment="1">
      <alignment horizontal="center"/>
    </xf>
    <xf numFmtId="187" fontId="0" fillId="8" borderId="1" xfId="0" applyNumberFormat="1" applyFill="1" applyBorder="1" applyAlignment="1">
      <alignment horizontal="center"/>
    </xf>
    <xf numFmtId="43" fontId="0" fillId="17" borderId="1" xfId="1" applyFont="1" applyFill="1" applyBorder="1"/>
    <xf numFmtId="0" fontId="5" fillId="1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43" fontId="0" fillId="8" borderId="5" xfId="0" applyNumberForma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2" fontId="0" fillId="8" borderId="5" xfId="0" applyNumberFormat="1" applyFill="1" applyBorder="1" applyAlignment="1">
      <alignment horizontal="center"/>
    </xf>
    <xf numFmtId="2" fontId="0" fillId="8" borderId="4" xfId="0" applyNumberFormat="1" applyFill="1" applyBorder="1" applyAlignment="1">
      <alignment horizontal="center"/>
    </xf>
    <xf numFmtId="2" fontId="0" fillId="8" borderId="6" xfId="0" applyNumberFormat="1" applyFill="1" applyBorder="1" applyAlignment="1">
      <alignment horizontal="center"/>
    </xf>
    <xf numFmtId="43" fontId="0" fillId="14" borderId="5" xfId="0" applyNumberForma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2" fontId="0" fillId="14" borderId="5" xfId="0" applyNumberFormat="1" applyFill="1" applyBorder="1" applyAlignment="1">
      <alignment horizontal="center"/>
    </xf>
    <xf numFmtId="2" fontId="0" fillId="14" borderId="4" xfId="0" applyNumberFormat="1" applyFill="1" applyBorder="1" applyAlignment="1">
      <alignment horizontal="center"/>
    </xf>
    <xf numFmtId="2" fontId="0" fillId="14" borderId="6" xfId="0" applyNumberFormat="1" applyFill="1" applyBorder="1" applyAlignment="1">
      <alignment horizontal="center"/>
    </xf>
    <xf numFmtId="43" fontId="0" fillId="15" borderId="5" xfId="0" applyNumberFormat="1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2" fontId="0" fillId="15" borderId="5" xfId="0" applyNumberFormat="1" applyFill="1" applyBorder="1" applyAlignment="1">
      <alignment horizontal="center"/>
    </xf>
    <xf numFmtId="2" fontId="0" fillId="15" borderId="4" xfId="0" applyNumberFormat="1" applyFill="1" applyBorder="1" applyAlignment="1">
      <alignment horizontal="center"/>
    </xf>
    <xf numFmtId="2" fontId="0" fillId="15" borderId="6" xfId="0" applyNumberFormat="1" applyFill="1" applyBorder="1" applyAlignment="1">
      <alignment horizontal="center"/>
    </xf>
    <xf numFmtId="43" fontId="0" fillId="16" borderId="5" xfId="0" applyNumberForma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2" fontId="0" fillId="16" borderId="5" xfId="0" applyNumberFormat="1" applyFill="1" applyBorder="1" applyAlignment="1">
      <alignment horizontal="center"/>
    </xf>
    <xf numFmtId="2" fontId="0" fillId="16" borderId="4" xfId="0" applyNumberFormat="1" applyFill="1" applyBorder="1" applyAlignment="1">
      <alignment horizontal="center"/>
    </xf>
    <xf numFmtId="2" fontId="0" fillId="16" borderId="6" xfId="0" applyNumberFormat="1" applyFill="1" applyBorder="1" applyAlignment="1">
      <alignment horizontal="center"/>
    </xf>
    <xf numFmtId="43" fontId="0" fillId="12" borderId="5" xfId="0" applyNumberForma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2" fontId="0" fillId="12" borderId="5" xfId="0" applyNumberFormat="1" applyFill="1" applyBorder="1" applyAlignment="1">
      <alignment horizontal="center"/>
    </xf>
    <xf numFmtId="2" fontId="0" fillId="12" borderId="4" xfId="0" applyNumberFormat="1" applyFill="1" applyBorder="1" applyAlignment="1">
      <alignment horizontal="center"/>
    </xf>
    <xf numFmtId="2" fontId="0" fillId="12" borderId="6" xfId="0" applyNumberFormat="1" applyFill="1" applyBorder="1" applyAlignment="1">
      <alignment horizontal="center"/>
    </xf>
    <xf numFmtId="43" fontId="0" fillId="13" borderId="5" xfId="0" applyNumberForma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2" fontId="0" fillId="13" borderId="5" xfId="0" applyNumberFormat="1" applyFill="1" applyBorder="1" applyAlignment="1">
      <alignment horizontal="center"/>
    </xf>
    <xf numFmtId="2" fontId="0" fillId="13" borderId="4" xfId="0" applyNumberFormat="1" applyFill="1" applyBorder="1" applyAlignment="1">
      <alignment horizontal="center"/>
    </xf>
    <xf numFmtId="2" fontId="0" fillId="13" borderId="6" xfId="0" applyNumberFormat="1" applyFill="1" applyBorder="1" applyAlignment="1">
      <alignment horizontal="center"/>
    </xf>
    <xf numFmtId="43" fontId="0" fillId="5" borderId="5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3" fontId="0" fillId="17" borderId="5" xfId="0" applyNumberForma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2" fontId="0" fillId="17" borderId="5" xfId="0" applyNumberFormat="1" applyFill="1" applyBorder="1" applyAlignment="1">
      <alignment horizontal="center"/>
    </xf>
    <xf numFmtId="2" fontId="0" fillId="17" borderId="4" xfId="0" applyNumberFormat="1" applyFill="1" applyBorder="1" applyAlignment="1">
      <alignment horizontal="center"/>
    </xf>
    <xf numFmtId="2" fontId="0" fillId="17" borderId="6" xfId="0" applyNumberFormat="1" applyFill="1" applyBorder="1" applyAlignment="1">
      <alignment horizontal="center"/>
    </xf>
    <xf numFmtId="0" fontId="8" fillId="0" borderId="0" xfId="2"/>
    <xf numFmtId="0" fontId="9" fillId="0" borderId="0" xfId="2" applyFont="1" applyBorder="1" applyAlignment="1"/>
    <xf numFmtId="0" fontId="10" fillId="0" borderId="0" xfId="2" applyFont="1" applyBorder="1" applyAlignment="1"/>
    <xf numFmtId="0" fontId="11" fillId="0" borderId="0" xfId="2" applyFont="1" applyBorder="1" applyAlignment="1">
      <alignment horizontal="center" vertical="center" wrapText="1"/>
    </xf>
    <xf numFmtId="0" fontId="12" fillId="18" borderId="7" xfId="2" applyFont="1" applyFill="1" applyBorder="1" applyAlignment="1">
      <alignment horizontal="left" vertical="top" wrapText="1"/>
    </xf>
    <xf numFmtId="0" fontId="13" fillId="0" borderId="7" xfId="2" applyFont="1" applyBorder="1" applyAlignment="1">
      <alignment horizontal="right" vertical="top"/>
    </xf>
    <xf numFmtId="0" fontId="12" fillId="18" borderId="8" xfId="2" applyFont="1" applyFill="1" applyBorder="1" applyAlignment="1">
      <alignment horizontal="left" vertical="top" wrapText="1"/>
    </xf>
    <xf numFmtId="0" fontId="13" fillId="0" borderId="8" xfId="2" applyFont="1" applyBorder="1" applyAlignment="1">
      <alignment horizontal="left" vertical="top" wrapText="1"/>
    </xf>
    <xf numFmtId="0" fontId="12" fillId="18" borderId="8" xfId="2" applyFont="1" applyFill="1" applyBorder="1" applyAlignment="1">
      <alignment horizontal="left" vertical="top" wrapText="1"/>
    </xf>
    <xf numFmtId="194" fontId="13" fillId="0" borderId="8" xfId="2" applyNumberFormat="1" applyFont="1" applyBorder="1" applyAlignment="1">
      <alignment horizontal="right" vertical="top"/>
    </xf>
    <xf numFmtId="0" fontId="13" fillId="0" borderId="8" xfId="2" applyFont="1" applyBorder="1" applyAlignment="1">
      <alignment horizontal="right" vertical="top"/>
    </xf>
    <xf numFmtId="0" fontId="12" fillId="18" borderId="9" xfId="2" applyFont="1" applyFill="1" applyBorder="1" applyAlignment="1">
      <alignment horizontal="left" vertical="top" wrapText="1"/>
    </xf>
    <xf numFmtId="0" fontId="12" fillId="18" borderId="9" xfId="2" applyFont="1" applyFill="1" applyBorder="1" applyAlignment="1">
      <alignment horizontal="left" vertical="top" wrapText="1"/>
    </xf>
    <xf numFmtId="0" fontId="13" fillId="0" borderId="9" xfId="2" applyFont="1" applyBorder="1" applyAlignment="1">
      <alignment horizontal="right" vertical="top"/>
    </xf>
    <xf numFmtId="0" fontId="12" fillId="0" borderId="10" xfId="2" applyFont="1" applyBorder="1" applyAlignment="1">
      <alignment horizontal="left" wrapText="1"/>
    </xf>
    <xf numFmtId="0" fontId="12" fillId="0" borderId="11" xfId="2" applyFont="1" applyBorder="1" applyAlignment="1">
      <alignment horizontal="center" wrapText="1"/>
    </xf>
    <xf numFmtId="0" fontId="12" fillId="0" borderId="12" xfId="2" applyFont="1" applyBorder="1" applyAlignment="1">
      <alignment horizontal="center" wrapText="1"/>
    </xf>
    <xf numFmtId="0" fontId="12" fillId="0" borderId="13" xfId="2" applyFont="1" applyBorder="1" applyAlignment="1">
      <alignment horizontal="center" wrapText="1"/>
    </xf>
    <xf numFmtId="0" fontId="12" fillId="18" borderId="14" xfId="2" applyFont="1" applyFill="1" applyBorder="1" applyAlignment="1">
      <alignment horizontal="left" vertical="top" wrapText="1"/>
    </xf>
    <xf numFmtId="0" fontId="12" fillId="18" borderId="15" xfId="2" applyFont="1" applyFill="1" applyBorder="1" applyAlignment="1">
      <alignment horizontal="left" vertical="top" wrapText="1"/>
    </xf>
    <xf numFmtId="195" fontId="13" fillId="0" borderId="16" xfId="2" applyNumberFormat="1" applyFont="1" applyBorder="1" applyAlignment="1">
      <alignment horizontal="right" vertical="top"/>
    </xf>
    <xf numFmtId="194" fontId="13" fillId="0" borderId="17" xfId="2" applyNumberFormat="1" applyFont="1" applyBorder="1" applyAlignment="1">
      <alignment horizontal="right" vertical="top"/>
    </xf>
    <xf numFmtId="195" fontId="13" fillId="0" borderId="17" xfId="2" applyNumberFormat="1" applyFont="1" applyBorder="1" applyAlignment="1">
      <alignment horizontal="right" vertical="top"/>
    </xf>
    <xf numFmtId="195" fontId="13" fillId="0" borderId="18" xfId="2" applyNumberFormat="1" applyFont="1" applyBorder="1" applyAlignment="1">
      <alignment horizontal="right" vertical="top"/>
    </xf>
    <xf numFmtId="195" fontId="13" fillId="0" borderId="19" xfId="2" applyNumberFormat="1" applyFont="1" applyBorder="1" applyAlignment="1">
      <alignment horizontal="right" vertical="top"/>
    </xf>
    <xf numFmtId="194" fontId="13" fillId="0" borderId="20" xfId="2" applyNumberFormat="1" applyFont="1" applyBorder="1" applyAlignment="1">
      <alignment horizontal="right" vertical="top"/>
    </xf>
    <xf numFmtId="195" fontId="13" fillId="0" borderId="20" xfId="2" applyNumberFormat="1" applyFont="1" applyBorder="1" applyAlignment="1">
      <alignment horizontal="right" vertical="top"/>
    </xf>
    <xf numFmtId="0" fontId="13" fillId="0" borderId="20" xfId="2" applyFont="1" applyBorder="1" applyAlignment="1">
      <alignment horizontal="left" vertical="top" wrapText="1"/>
    </xf>
    <xf numFmtId="0" fontId="13" fillId="0" borderId="21" xfId="2" applyFont="1" applyBorder="1" applyAlignment="1">
      <alignment horizontal="left" vertical="top" wrapText="1"/>
    </xf>
    <xf numFmtId="0" fontId="12" fillId="18" borderId="22" xfId="2" applyFont="1" applyFill="1" applyBorder="1" applyAlignment="1">
      <alignment horizontal="left" vertical="top" wrapText="1"/>
    </xf>
    <xf numFmtId="0" fontId="12" fillId="18" borderId="22" xfId="2" applyFont="1" applyFill="1" applyBorder="1" applyAlignment="1">
      <alignment horizontal="left" vertical="top" wrapText="1"/>
    </xf>
    <xf numFmtId="195" fontId="13" fillId="0" borderId="23" xfId="2" applyNumberFormat="1" applyFont="1" applyBorder="1" applyAlignment="1">
      <alignment horizontal="right" vertical="top"/>
    </xf>
    <xf numFmtId="194" fontId="13" fillId="0" borderId="24" xfId="2" applyNumberFormat="1" applyFont="1" applyBorder="1" applyAlignment="1">
      <alignment horizontal="right" vertical="top"/>
    </xf>
    <xf numFmtId="0" fontId="13" fillId="0" borderId="24" xfId="2" applyFont="1" applyBorder="1" applyAlignment="1">
      <alignment horizontal="left" vertical="top" wrapText="1"/>
    </xf>
    <xf numFmtId="0" fontId="13" fillId="0" borderId="25" xfId="2" applyFont="1" applyBorder="1" applyAlignment="1">
      <alignment horizontal="left" vertical="top" wrapText="1"/>
    </xf>
    <xf numFmtId="195" fontId="13" fillId="0" borderId="21" xfId="2" applyNumberFormat="1" applyFont="1" applyBorder="1" applyAlignment="1">
      <alignment horizontal="right" vertical="top"/>
    </xf>
    <xf numFmtId="195" fontId="13" fillId="0" borderId="26" xfId="2" applyNumberFormat="1" applyFont="1" applyBorder="1" applyAlignment="1">
      <alignment horizontal="right" vertical="top"/>
    </xf>
    <xf numFmtId="194" fontId="13" fillId="0" borderId="27" xfId="2" applyNumberFormat="1" applyFont="1" applyBorder="1" applyAlignment="1">
      <alignment horizontal="right" vertical="top"/>
    </xf>
    <xf numFmtId="0" fontId="13" fillId="0" borderId="27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left" vertical="top" wrapText="1"/>
    </xf>
    <xf numFmtId="0" fontId="13" fillId="19" borderId="0" xfId="2" applyFont="1" applyFill="1"/>
    <xf numFmtId="0" fontId="8" fillId="0" borderId="0" xfId="2"/>
    <xf numFmtId="0" fontId="12" fillId="0" borderId="0" xfId="2" applyFont="1" applyBorder="1" applyAlignment="1">
      <alignment horizontal="left" wrapText="1"/>
    </xf>
    <xf numFmtId="0" fontId="12" fillId="0" borderId="29" xfId="2" applyFont="1" applyBorder="1" applyAlignment="1">
      <alignment horizontal="center" wrapText="1"/>
    </xf>
    <xf numFmtId="0" fontId="12" fillId="0" borderId="30" xfId="2" applyFont="1" applyBorder="1" applyAlignment="1">
      <alignment horizontal="center" wrapText="1"/>
    </xf>
    <xf numFmtId="0" fontId="12" fillId="0" borderId="31" xfId="2" applyFont="1" applyBorder="1" applyAlignment="1">
      <alignment horizontal="center" wrapText="1"/>
    </xf>
    <xf numFmtId="0" fontId="12" fillId="0" borderId="11" xfId="2" applyFont="1" applyBorder="1" applyAlignment="1">
      <alignment horizontal="center" wrapText="1"/>
    </xf>
    <xf numFmtId="0" fontId="12" fillId="0" borderId="12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12" fillId="18" borderId="15" xfId="2" applyFont="1" applyFill="1" applyBorder="1" applyAlignment="1">
      <alignment horizontal="left" vertical="top"/>
    </xf>
    <xf numFmtId="194" fontId="13" fillId="0" borderId="16" xfId="2" applyNumberFormat="1" applyFont="1" applyBorder="1" applyAlignment="1">
      <alignment horizontal="right" vertical="top"/>
    </xf>
    <xf numFmtId="196" fontId="13" fillId="0" borderId="17" xfId="2" applyNumberFormat="1" applyFont="1" applyBorder="1" applyAlignment="1">
      <alignment horizontal="right" vertical="top"/>
    </xf>
    <xf numFmtId="0" fontId="13" fillId="0" borderId="17" xfId="2" applyFont="1" applyBorder="1" applyAlignment="1">
      <alignment horizontal="left" vertical="top" wrapText="1"/>
    </xf>
    <xf numFmtId="0" fontId="13" fillId="0" borderId="18" xfId="2" applyFont="1" applyBorder="1" applyAlignment="1">
      <alignment horizontal="left" vertical="top" wrapText="1"/>
    </xf>
    <xf numFmtId="0" fontId="12" fillId="18" borderId="8" xfId="2" applyFont="1" applyFill="1" applyBorder="1" applyAlignment="1">
      <alignment horizontal="left" vertical="top"/>
    </xf>
    <xf numFmtId="194" fontId="13" fillId="0" borderId="19" xfId="2" applyNumberFormat="1" applyFont="1" applyBorder="1" applyAlignment="1">
      <alignment horizontal="right" vertical="top"/>
    </xf>
    <xf numFmtId="196" fontId="13" fillId="0" borderId="20" xfId="2" applyNumberFormat="1" applyFont="1" applyBorder="1" applyAlignment="1">
      <alignment horizontal="right" vertical="top"/>
    </xf>
    <xf numFmtId="196" fontId="13" fillId="0" borderId="21" xfId="2" applyNumberFormat="1" applyFont="1" applyBorder="1" applyAlignment="1">
      <alignment horizontal="right" vertical="top"/>
    </xf>
    <xf numFmtId="0" fontId="13" fillId="0" borderId="26" xfId="2" applyFont="1" applyBorder="1" applyAlignment="1">
      <alignment horizontal="left" vertical="top" wrapText="1"/>
    </xf>
    <xf numFmtId="195" fontId="13" fillId="0" borderId="27" xfId="2" applyNumberFormat="1" applyFont="1" applyBorder="1" applyAlignment="1">
      <alignment horizontal="right" vertical="top"/>
    </xf>
    <xf numFmtId="195" fontId="13" fillId="0" borderId="28" xfId="2" applyNumberFormat="1" applyFont="1" applyBorder="1" applyAlignment="1">
      <alignment horizontal="right" vertical="top"/>
    </xf>
    <xf numFmtId="0" fontId="13" fillId="0" borderId="0" xfId="2" applyFont="1" applyBorder="1" applyAlignment="1">
      <alignment horizontal="left" vertical="top" wrapText="1"/>
    </xf>
    <xf numFmtId="0" fontId="8" fillId="0" borderId="0" xfId="3"/>
    <xf numFmtId="0" fontId="9" fillId="0" borderId="0" xfId="3" applyFont="1" applyBorder="1" applyAlignment="1"/>
    <xf numFmtId="0" fontId="10" fillId="0" borderId="0" xfId="3" applyFont="1" applyBorder="1" applyAlignment="1"/>
    <xf numFmtId="0" fontId="11" fillId="0" borderId="0" xfId="3" applyFont="1" applyBorder="1" applyAlignment="1">
      <alignment horizontal="center" vertical="center" wrapText="1"/>
    </xf>
    <xf numFmtId="0" fontId="12" fillId="18" borderId="7" xfId="3" applyFont="1" applyFill="1" applyBorder="1" applyAlignment="1">
      <alignment horizontal="left" vertical="top" wrapText="1"/>
    </xf>
    <xf numFmtId="0" fontId="13" fillId="0" borderId="7" xfId="3" applyFont="1" applyBorder="1" applyAlignment="1">
      <alignment horizontal="right" vertical="top"/>
    </xf>
    <xf numFmtId="0" fontId="12" fillId="18" borderId="8" xfId="3" applyFont="1" applyFill="1" applyBorder="1" applyAlignment="1">
      <alignment horizontal="left" vertical="top" wrapText="1"/>
    </xf>
    <xf numFmtId="0" fontId="13" fillId="0" borderId="8" xfId="3" applyFont="1" applyBorder="1" applyAlignment="1">
      <alignment horizontal="left" vertical="top" wrapText="1"/>
    </xf>
    <xf numFmtId="0" fontId="12" fillId="18" borderId="8" xfId="3" applyFont="1" applyFill="1" applyBorder="1" applyAlignment="1">
      <alignment horizontal="left" vertical="top" wrapText="1"/>
    </xf>
    <xf numFmtId="194" fontId="13" fillId="0" borderId="8" xfId="3" applyNumberFormat="1" applyFont="1" applyBorder="1" applyAlignment="1">
      <alignment horizontal="right" vertical="top"/>
    </xf>
    <xf numFmtId="0" fontId="13" fillId="0" borderId="8" xfId="3" applyFont="1" applyBorder="1" applyAlignment="1">
      <alignment horizontal="right" vertical="top"/>
    </xf>
    <xf numFmtId="0" fontId="12" fillId="18" borderId="9" xfId="3" applyFont="1" applyFill="1" applyBorder="1" applyAlignment="1">
      <alignment horizontal="left" vertical="top" wrapText="1"/>
    </xf>
    <xf numFmtId="0" fontId="12" fillId="18" borderId="9" xfId="3" applyFont="1" applyFill="1" applyBorder="1" applyAlignment="1">
      <alignment horizontal="left" vertical="top" wrapText="1"/>
    </xf>
    <xf numFmtId="0" fontId="13" fillId="0" borderId="9" xfId="3" applyFont="1" applyBorder="1" applyAlignment="1">
      <alignment horizontal="right" vertical="top"/>
    </xf>
    <xf numFmtId="0" fontId="12" fillId="0" borderId="10" xfId="3" applyFont="1" applyBorder="1" applyAlignment="1">
      <alignment horizontal="left" wrapText="1"/>
    </xf>
    <xf numFmtId="0" fontId="12" fillId="0" borderId="11" xfId="3" applyFont="1" applyBorder="1" applyAlignment="1">
      <alignment horizontal="center" wrapText="1"/>
    </xf>
    <xf numFmtId="0" fontId="12" fillId="0" borderId="12" xfId="3" applyFont="1" applyBorder="1" applyAlignment="1">
      <alignment horizontal="center" wrapText="1"/>
    </xf>
    <xf numFmtId="0" fontId="12" fillId="0" borderId="13" xfId="3" applyFont="1" applyBorder="1" applyAlignment="1">
      <alignment horizontal="center" wrapText="1"/>
    </xf>
    <xf numFmtId="0" fontId="12" fillId="18" borderId="14" xfId="3" applyFont="1" applyFill="1" applyBorder="1" applyAlignment="1">
      <alignment horizontal="left" vertical="top" wrapText="1"/>
    </xf>
    <xf numFmtId="0" fontId="12" fillId="18" borderId="15" xfId="3" applyFont="1" applyFill="1" applyBorder="1" applyAlignment="1">
      <alignment horizontal="left" vertical="top" wrapText="1"/>
    </xf>
    <xf numFmtId="195" fontId="13" fillId="0" borderId="16" xfId="3" applyNumberFormat="1" applyFont="1" applyBorder="1" applyAlignment="1">
      <alignment horizontal="right" vertical="top"/>
    </xf>
    <xf numFmtId="194" fontId="13" fillId="0" borderId="17" xfId="3" applyNumberFormat="1" applyFont="1" applyBorder="1" applyAlignment="1">
      <alignment horizontal="right" vertical="top"/>
    </xf>
    <xf numFmtId="195" fontId="13" fillId="0" borderId="17" xfId="3" applyNumberFormat="1" applyFont="1" applyBorder="1" applyAlignment="1">
      <alignment horizontal="right" vertical="top"/>
    </xf>
    <xf numFmtId="195" fontId="13" fillId="0" borderId="18" xfId="3" applyNumberFormat="1" applyFont="1" applyBorder="1" applyAlignment="1">
      <alignment horizontal="right" vertical="top"/>
    </xf>
    <xf numFmtId="195" fontId="13" fillId="0" borderId="19" xfId="3" applyNumberFormat="1" applyFont="1" applyBorder="1" applyAlignment="1">
      <alignment horizontal="right" vertical="top"/>
    </xf>
    <xf numFmtId="194" fontId="13" fillId="0" borderId="20" xfId="3" applyNumberFormat="1" applyFont="1" applyBorder="1" applyAlignment="1">
      <alignment horizontal="right" vertical="top"/>
    </xf>
    <xf numFmtId="195" fontId="13" fillId="0" borderId="20" xfId="3" applyNumberFormat="1" applyFont="1" applyBorder="1" applyAlignment="1">
      <alignment horizontal="right" vertical="top"/>
    </xf>
    <xf numFmtId="0" fontId="13" fillId="0" borderId="20" xfId="3" applyFont="1" applyBorder="1" applyAlignment="1">
      <alignment horizontal="left" vertical="top" wrapText="1"/>
    </xf>
    <xf numFmtId="0" fontId="13" fillId="0" borderId="21" xfId="3" applyFont="1" applyBorder="1" applyAlignment="1">
      <alignment horizontal="left" vertical="top" wrapText="1"/>
    </xf>
    <xf numFmtId="0" fontId="12" fillId="18" borderId="22" xfId="3" applyFont="1" applyFill="1" applyBorder="1" applyAlignment="1">
      <alignment horizontal="left" vertical="top" wrapText="1"/>
    </xf>
    <xf numFmtId="0" fontId="12" fillId="18" borderId="22" xfId="3" applyFont="1" applyFill="1" applyBorder="1" applyAlignment="1">
      <alignment horizontal="left" vertical="top" wrapText="1"/>
    </xf>
    <xf numFmtId="195" fontId="13" fillId="0" borderId="23" xfId="3" applyNumberFormat="1" applyFont="1" applyBorder="1" applyAlignment="1">
      <alignment horizontal="right" vertical="top"/>
    </xf>
    <xf numFmtId="194" fontId="13" fillId="0" borderId="24" xfId="3" applyNumberFormat="1" applyFont="1" applyBorder="1" applyAlignment="1">
      <alignment horizontal="right" vertical="top"/>
    </xf>
    <xf numFmtId="0" fontId="13" fillId="0" borderId="24" xfId="3" applyFont="1" applyBorder="1" applyAlignment="1">
      <alignment horizontal="left" vertical="top" wrapText="1"/>
    </xf>
    <xf numFmtId="0" fontId="13" fillId="0" borderId="25" xfId="3" applyFont="1" applyBorder="1" applyAlignment="1">
      <alignment horizontal="left" vertical="top" wrapText="1"/>
    </xf>
    <xf numFmtId="195" fontId="13" fillId="0" borderId="21" xfId="3" applyNumberFormat="1" applyFont="1" applyBorder="1" applyAlignment="1">
      <alignment horizontal="right" vertical="top"/>
    </xf>
    <xf numFmtId="195" fontId="13" fillId="0" borderId="26" xfId="3" applyNumberFormat="1" applyFont="1" applyBorder="1" applyAlignment="1">
      <alignment horizontal="right" vertical="top"/>
    </xf>
    <xf numFmtId="194" fontId="13" fillId="0" borderId="27" xfId="3" applyNumberFormat="1" applyFont="1" applyBorder="1" applyAlignment="1">
      <alignment horizontal="right" vertical="top"/>
    </xf>
    <xf numFmtId="0" fontId="13" fillId="0" borderId="27" xfId="3" applyFont="1" applyBorder="1" applyAlignment="1">
      <alignment horizontal="left" vertical="top" wrapText="1"/>
    </xf>
    <xf numFmtId="0" fontId="13" fillId="0" borderId="28" xfId="3" applyFont="1" applyBorder="1" applyAlignment="1">
      <alignment horizontal="left" vertical="top" wrapText="1"/>
    </xf>
    <xf numFmtId="0" fontId="13" fillId="19" borderId="0" xfId="3" applyFont="1" applyFill="1"/>
    <xf numFmtId="0" fontId="8" fillId="0" borderId="0" xfId="3"/>
    <xf numFmtId="0" fontId="12" fillId="0" borderId="0" xfId="3" applyFont="1" applyBorder="1" applyAlignment="1">
      <alignment horizontal="left" wrapText="1"/>
    </xf>
    <xf numFmtId="0" fontId="12" fillId="0" borderId="29" xfId="3" applyFont="1" applyBorder="1" applyAlignment="1">
      <alignment horizontal="center" wrapText="1"/>
    </xf>
    <xf numFmtId="0" fontId="12" fillId="0" borderId="30" xfId="3" applyFont="1" applyBorder="1" applyAlignment="1">
      <alignment horizontal="center" wrapText="1"/>
    </xf>
    <xf numFmtId="0" fontId="12" fillId="0" borderId="31" xfId="3" applyFont="1" applyBorder="1" applyAlignment="1">
      <alignment horizontal="center" wrapText="1"/>
    </xf>
    <xf numFmtId="0" fontId="12" fillId="0" borderId="11" xfId="3" applyFont="1" applyBorder="1" applyAlignment="1">
      <alignment horizontal="center" wrapText="1"/>
    </xf>
    <xf numFmtId="0" fontId="12" fillId="0" borderId="12" xfId="3" applyFont="1" applyBorder="1" applyAlignment="1">
      <alignment horizontal="center"/>
    </xf>
    <xf numFmtId="0" fontId="12" fillId="0" borderId="13" xfId="3" applyFont="1" applyBorder="1" applyAlignment="1">
      <alignment horizontal="center"/>
    </xf>
    <xf numFmtId="0" fontId="12" fillId="18" borderId="15" xfId="3" applyFont="1" applyFill="1" applyBorder="1" applyAlignment="1">
      <alignment horizontal="left" vertical="top"/>
    </xf>
    <xf numFmtId="194" fontId="13" fillId="0" borderId="16" xfId="3" applyNumberFormat="1" applyFont="1" applyBorder="1" applyAlignment="1">
      <alignment horizontal="right" vertical="top"/>
    </xf>
    <xf numFmtId="196" fontId="13" fillId="0" borderId="17" xfId="3" applyNumberFormat="1" applyFont="1" applyBorder="1" applyAlignment="1">
      <alignment horizontal="right" vertical="top"/>
    </xf>
    <xf numFmtId="0" fontId="13" fillId="0" borderId="17" xfId="3" applyFont="1" applyBorder="1" applyAlignment="1">
      <alignment horizontal="left" vertical="top" wrapText="1"/>
    </xf>
    <xf numFmtId="0" fontId="13" fillId="0" borderId="18" xfId="3" applyFont="1" applyBorder="1" applyAlignment="1">
      <alignment horizontal="left" vertical="top" wrapText="1"/>
    </xf>
    <xf numFmtId="0" fontId="12" fillId="18" borderId="8" xfId="3" applyFont="1" applyFill="1" applyBorder="1" applyAlignment="1">
      <alignment horizontal="left" vertical="top"/>
    </xf>
    <xf numFmtId="194" fontId="13" fillId="0" borderId="19" xfId="3" applyNumberFormat="1" applyFont="1" applyBorder="1" applyAlignment="1">
      <alignment horizontal="right" vertical="top"/>
    </xf>
    <xf numFmtId="196" fontId="13" fillId="0" borderId="20" xfId="3" applyNumberFormat="1" applyFont="1" applyBorder="1" applyAlignment="1">
      <alignment horizontal="right" vertical="top"/>
    </xf>
    <xf numFmtId="196" fontId="13" fillId="0" borderId="21" xfId="3" applyNumberFormat="1" applyFont="1" applyBorder="1" applyAlignment="1">
      <alignment horizontal="right" vertical="top"/>
    </xf>
    <xf numFmtId="0" fontId="13" fillId="0" borderId="26" xfId="3" applyFont="1" applyBorder="1" applyAlignment="1">
      <alignment horizontal="left" vertical="top" wrapText="1"/>
    </xf>
    <xf numFmtId="195" fontId="13" fillId="0" borderId="27" xfId="3" applyNumberFormat="1" applyFont="1" applyBorder="1" applyAlignment="1">
      <alignment horizontal="right" vertical="top"/>
    </xf>
    <xf numFmtId="195" fontId="13" fillId="0" borderId="28" xfId="3" applyNumberFormat="1" applyFont="1" applyBorder="1" applyAlignment="1">
      <alignment horizontal="right" vertical="top"/>
    </xf>
    <xf numFmtId="0" fontId="13" fillId="0" borderId="0" xfId="3" applyFont="1" applyBorder="1" applyAlignment="1">
      <alignment horizontal="left" vertical="top" wrapText="1"/>
    </xf>
    <xf numFmtId="0" fontId="12" fillId="0" borderId="10" xfId="3" applyFont="1" applyBorder="1" applyAlignment="1">
      <alignment horizontal="left" wrapText="1"/>
    </xf>
  </cellXfs>
  <cellStyles count="4">
    <cellStyle name="จุลภาค" xfId="1" builtinId="3"/>
    <cellStyle name="ปกติ" xfId="0" builtinId="0"/>
    <cellStyle name="ปกติ_SPSS data" xfId="2" xr:uid="{458A2D41-A458-4D33-A3CA-A88B68C39E4B}"/>
    <cellStyle name="ปกติ_SPSS microbiological" xfId="3" xr:uid="{631EFCE5-0E56-4B6F-AB32-95AB0A61279C}"/>
  </cellStyles>
  <dxfs count="0"/>
  <tableStyles count="0" defaultTableStyle="TableStyleMedium2" defaultPivotStyle="PivotStyleLight16"/>
  <colors>
    <mruColors>
      <color rgb="FFCAF0F6"/>
      <color rgb="FFFDC3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129540</xdr:rowOff>
    </xdr:from>
    <xdr:to>
      <xdr:col>6</xdr:col>
      <xdr:colOff>815340</xdr:colOff>
      <xdr:row>57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3B8664-6F8B-8DBB-D8CA-DAC56C9742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399" t="15650" r="15442" b="21067"/>
        <a:stretch/>
      </xdr:blipFill>
      <xdr:spPr>
        <a:xfrm>
          <a:off x="0" y="5958840"/>
          <a:ext cx="8595360" cy="4198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152401</xdr:rowOff>
    </xdr:from>
    <xdr:to>
      <xdr:col>6</xdr:col>
      <xdr:colOff>762000</xdr:colOff>
      <xdr:row>32</xdr:row>
      <xdr:rowOff>152401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67A167-E60E-00DA-9E1B-AA50E1563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141" t="15433" r="15406" b="20978"/>
        <a:stretch/>
      </xdr:blipFill>
      <xdr:spPr>
        <a:xfrm>
          <a:off x="0" y="1775461"/>
          <a:ext cx="8542020" cy="4030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1</xdr:rowOff>
    </xdr:from>
    <xdr:to>
      <xdr:col>6</xdr:col>
      <xdr:colOff>853440</xdr:colOff>
      <xdr:row>80</xdr:row>
      <xdr:rowOff>38101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DCF4BB-8E5B-2C22-6BB4-E88DF0FB89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668" t="15484" r="15782" b="20656"/>
        <a:stretch/>
      </xdr:blipFill>
      <xdr:spPr>
        <a:xfrm>
          <a:off x="0" y="10386061"/>
          <a:ext cx="8633460" cy="3718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144780</xdr:rowOff>
    </xdr:from>
    <xdr:to>
      <xdr:col>6</xdr:col>
      <xdr:colOff>914400</xdr:colOff>
      <xdr:row>104</xdr:row>
      <xdr:rowOff>144780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1CFDC5-F881-2839-4B92-D8CDB68E0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5293" t="15780" r="15490" b="21472"/>
        <a:stretch/>
      </xdr:blipFill>
      <xdr:spPr>
        <a:xfrm>
          <a:off x="0" y="14211300"/>
          <a:ext cx="8694420" cy="4206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160020</xdr:rowOff>
    </xdr:from>
    <xdr:to>
      <xdr:col>6</xdr:col>
      <xdr:colOff>1074420</xdr:colOff>
      <xdr:row>131</xdr:row>
      <xdr:rowOff>22860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5D8168-EE36-B774-7F7E-694CB13855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5419" t="15483" r="15489" b="20730"/>
        <a:stretch/>
      </xdr:blipFill>
      <xdr:spPr>
        <a:xfrm>
          <a:off x="0" y="18608040"/>
          <a:ext cx="8854440" cy="441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143547</xdr:rowOff>
    </xdr:from>
    <xdr:to>
      <xdr:col>7</xdr:col>
      <xdr:colOff>7620</xdr:colOff>
      <xdr:row>150</xdr:row>
      <xdr:rowOff>129540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CF685A3-F653-94AB-2855-B5E8C7DA38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460" t="10075" r="9572" b="15545"/>
        <a:stretch/>
      </xdr:blipFill>
      <xdr:spPr>
        <a:xfrm>
          <a:off x="0" y="23323587"/>
          <a:ext cx="8968740" cy="31406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15240</xdr:rowOff>
    </xdr:from>
    <xdr:to>
      <xdr:col>7</xdr:col>
      <xdr:colOff>0</xdr:colOff>
      <xdr:row>169</xdr:row>
      <xdr:rowOff>45720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3160A04-B7C7-AD9E-BDAB-189096B6D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5585" t="15557" r="15448" b="20879"/>
        <a:stretch/>
      </xdr:blipFill>
      <xdr:spPr>
        <a:xfrm>
          <a:off x="0" y="26700480"/>
          <a:ext cx="8961120" cy="300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D469-9914-42E6-8BBD-53ED646B0760}">
  <dimension ref="A1:J8"/>
  <sheetViews>
    <sheetView workbookViewId="0">
      <selection activeCell="A3" sqref="A3"/>
    </sheetView>
  </sheetViews>
  <sheetFormatPr defaultRowHeight="13.8" x14ac:dyDescent="0.25"/>
  <cols>
    <col min="1" max="1" width="49.8984375" customWidth="1"/>
    <col min="2" max="2" width="7.3984375" customWidth="1"/>
    <col min="3" max="3" width="52.59765625" customWidth="1"/>
    <col min="4" max="4" width="21.3984375" customWidth="1"/>
    <col min="5" max="5" width="43.69921875" customWidth="1"/>
  </cols>
  <sheetData>
    <row r="1" spans="1:10" ht="15.6" x14ac:dyDescent="0.3">
      <c r="A1" s="4" t="s">
        <v>10</v>
      </c>
      <c r="B1" s="4" t="s">
        <v>11</v>
      </c>
      <c r="C1" s="4" t="s">
        <v>12</v>
      </c>
      <c r="D1" s="4" t="s">
        <v>13</v>
      </c>
      <c r="E1" s="3"/>
      <c r="F1" s="2"/>
      <c r="G1" s="2"/>
      <c r="H1" s="2"/>
      <c r="I1" s="2"/>
      <c r="J1" s="2"/>
    </row>
    <row r="2" spans="1:10" ht="15.6" x14ac:dyDescent="0.3">
      <c r="A2" s="5" t="s">
        <v>15</v>
      </c>
      <c r="B2" s="6" t="s">
        <v>0</v>
      </c>
      <c r="C2" s="7" t="s">
        <v>29</v>
      </c>
      <c r="D2" s="5" t="s">
        <v>14</v>
      </c>
      <c r="E2" s="3"/>
      <c r="F2" s="2"/>
      <c r="G2" s="2"/>
      <c r="H2" s="2"/>
      <c r="I2" s="2"/>
      <c r="J2" s="2"/>
    </row>
    <row r="3" spans="1:10" ht="15.6" x14ac:dyDescent="0.3">
      <c r="A3" s="5" t="s">
        <v>16</v>
      </c>
      <c r="B3" s="6" t="s">
        <v>1</v>
      </c>
      <c r="C3" s="7" t="s">
        <v>28</v>
      </c>
      <c r="D3" s="5" t="s">
        <v>14</v>
      </c>
      <c r="E3" s="3"/>
      <c r="F3" s="2"/>
      <c r="G3" s="2"/>
      <c r="H3" s="2"/>
      <c r="I3" s="2"/>
      <c r="J3" s="2"/>
    </row>
    <row r="4" spans="1:10" ht="15.6" x14ac:dyDescent="0.3">
      <c r="A4" s="5" t="s">
        <v>17</v>
      </c>
      <c r="B4" s="6" t="s">
        <v>2</v>
      </c>
      <c r="C4" s="7" t="s">
        <v>22</v>
      </c>
      <c r="D4" s="5" t="s">
        <v>14</v>
      </c>
      <c r="E4" s="3"/>
      <c r="F4" s="2"/>
      <c r="G4" s="2"/>
      <c r="H4" s="2"/>
      <c r="I4" s="2"/>
      <c r="J4" s="2"/>
    </row>
    <row r="5" spans="1:10" ht="15.6" x14ac:dyDescent="0.3">
      <c r="A5" s="5" t="s">
        <v>18</v>
      </c>
      <c r="B5" s="6" t="s">
        <v>3</v>
      </c>
      <c r="C5" s="7" t="s">
        <v>22</v>
      </c>
      <c r="D5" s="5" t="s">
        <v>14</v>
      </c>
      <c r="E5" s="3"/>
      <c r="F5" s="2"/>
      <c r="G5" s="2"/>
      <c r="H5" s="2"/>
      <c r="I5" s="2"/>
      <c r="J5" s="2"/>
    </row>
    <row r="6" spans="1:10" ht="15.6" x14ac:dyDescent="0.3">
      <c r="A6" s="5" t="s">
        <v>19</v>
      </c>
      <c r="B6" s="6" t="s">
        <v>4</v>
      </c>
      <c r="C6" s="7" t="s">
        <v>23</v>
      </c>
      <c r="D6" s="5" t="s">
        <v>14</v>
      </c>
      <c r="E6" s="3"/>
      <c r="F6" s="2"/>
      <c r="G6" s="2"/>
      <c r="H6" s="2"/>
      <c r="I6" s="2"/>
      <c r="J6" s="2"/>
    </row>
    <row r="7" spans="1:10" ht="15.6" x14ac:dyDescent="0.3">
      <c r="A7" s="5" t="s">
        <v>20</v>
      </c>
      <c r="B7" s="6" t="s">
        <v>5</v>
      </c>
      <c r="C7" s="7" t="s">
        <v>23</v>
      </c>
      <c r="D7" s="5" t="s">
        <v>14</v>
      </c>
      <c r="E7" s="3"/>
      <c r="F7" s="2"/>
      <c r="G7" s="2"/>
      <c r="H7" s="2"/>
      <c r="I7" s="2"/>
      <c r="J7" s="2"/>
    </row>
    <row r="8" spans="1:10" ht="15.6" x14ac:dyDescent="0.3">
      <c r="A8" s="5" t="s">
        <v>21</v>
      </c>
      <c r="B8" s="6" t="s">
        <v>6</v>
      </c>
      <c r="C8" s="7" t="s">
        <v>23</v>
      </c>
      <c r="D8" s="5" t="s">
        <v>14</v>
      </c>
      <c r="E8" s="3"/>
      <c r="F8" s="2"/>
      <c r="G8" s="2"/>
      <c r="H8" s="2"/>
      <c r="I8" s="2"/>
      <c r="J8" s="2"/>
    </row>
  </sheetData>
  <dataValidations count="1">
    <dataValidation type="textLength" operator="lessThan" allowBlank="1" showInputMessage="1" showErrorMessage="1" prompt="Type" sqref="B2:B8" xr:uid="{D0A044F1-3244-40C7-A41B-48F6A949B669}">
      <formula1>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C528-F40E-4CCA-B9D9-F44F8DB3A6DD}">
  <dimension ref="A2:L55"/>
  <sheetViews>
    <sheetView workbookViewId="0">
      <selection activeCell="B31" sqref="B31"/>
    </sheetView>
  </sheetViews>
  <sheetFormatPr defaultRowHeight="13.8" x14ac:dyDescent="0.25"/>
  <cols>
    <col min="1" max="1" width="13.8984375" customWidth="1"/>
    <col min="2" max="2" width="17.8984375" customWidth="1"/>
    <col min="3" max="3" width="19.09765625" customWidth="1"/>
    <col min="4" max="4" width="15.3984375" customWidth="1"/>
    <col min="5" max="5" width="16.296875" customWidth="1"/>
    <col min="6" max="6" width="15.5" customWidth="1"/>
    <col min="7" max="7" width="16" customWidth="1"/>
    <col min="8" max="8" width="19" customWidth="1"/>
    <col min="9" max="9" width="8.59765625" customWidth="1"/>
    <col min="10" max="10" width="9.296875" customWidth="1"/>
  </cols>
  <sheetData>
    <row r="2" spans="1:8" x14ac:dyDescent="0.25">
      <c r="A2" s="72" t="s">
        <v>39</v>
      </c>
      <c r="B2" s="72"/>
      <c r="C2" s="72"/>
      <c r="D2" s="72"/>
      <c r="E2" s="72"/>
      <c r="F2" s="72"/>
      <c r="G2" s="72"/>
      <c r="H2" s="72"/>
    </row>
    <row r="3" spans="1:8" x14ac:dyDescent="0.25">
      <c r="A3" s="116" t="s">
        <v>40</v>
      </c>
      <c r="B3" s="116"/>
      <c r="C3" s="116"/>
      <c r="D3" s="116"/>
      <c r="E3" s="116"/>
      <c r="F3" s="116"/>
      <c r="G3" s="116"/>
      <c r="H3" s="117"/>
    </row>
    <row r="4" spans="1:8" ht="15.6" x14ac:dyDescent="0.3">
      <c r="A4" s="1" t="s">
        <v>37</v>
      </c>
      <c r="B4" s="9" t="s">
        <v>30</v>
      </c>
      <c r="C4" s="9" t="s">
        <v>31</v>
      </c>
      <c r="D4" s="9" t="s">
        <v>32</v>
      </c>
      <c r="E4" s="9" t="s">
        <v>33</v>
      </c>
      <c r="F4" s="9" t="s">
        <v>34</v>
      </c>
      <c r="G4" s="9" t="s">
        <v>35</v>
      </c>
      <c r="H4" s="9" t="s">
        <v>36</v>
      </c>
    </row>
    <row r="5" spans="1:8" ht="15.6" x14ac:dyDescent="0.3">
      <c r="A5" s="38" t="s">
        <v>38</v>
      </c>
      <c r="B5" s="39" t="s">
        <v>0</v>
      </c>
      <c r="C5" s="39" t="s">
        <v>1</v>
      </c>
      <c r="D5" s="38" t="s">
        <v>2</v>
      </c>
      <c r="E5" s="38" t="s">
        <v>3</v>
      </c>
      <c r="F5" s="38" t="s">
        <v>4</v>
      </c>
      <c r="G5" s="38" t="s">
        <v>5</v>
      </c>
      <c r="H5" s="38" t="s">
        <v>6</v>
      </c>
    </row>
    <row r="6" spans="1:8" x14ac:dyDescent="0.25">
      <c r="A6" s="1" t="s">
        <v>24</v>
      </c>
      <c r="B6" s="12">
        <v>7.44</v>
      </c>
      <c r="C6" s="12">
        <v>7.31</v>
      </c>
      <c r="D6" s="12">
        <v>7.55</v>
      </c>
      <c r="E6" s="12">
        <v>7.47</v>
      </c>
      <c r="F6" s="12">
        <v>7.01</v>
      </c>
      <c r="G6" s="12">
        <v>6.75</v>
      </c>
      <c r="H6" s="12">
        <v>7.07</v>
      </c>
    </row>
    <row r="7" spans="1:8" x14ac:dyDescent="0.25">
      <c r="A7" s="1" t="s">
        <v>25</v>
      </c>
      <c r="B7" s="12">
        <v>7.48</v>
      </c>
      <c r="C7" s="12">
        <v>7.4</v>
      </c>
      <c r="D7" s="12">
        <v>7.53</v>
      </c>
      <c r="E7" s="12">
        <v>7.62</v>
      </c>
      <c r="F7" s="12">
        <v>7.02</v>
      </c>
      <c r="G7" s="12">
        <v>6.78</v>
      </c>
      <c r="H7" s="12">
        <v>7.06</v>
      </c>
    </row>
    <row r="8" spans="1:8" x14ac:dyDescent="0.25">
      <c r="A8" s="1" t="s">
        <v>26</v>
      </c>
      <c r="B8" s="12">
        <v>7.51</v>
      </c>
      <c r="C8" s="12">
        <v>7.35</v>
      </c>
      <c r="D8" s="12">
        <v>7.6</v>
      </c>
      <c r="E8" s="12">
        <v>7.65</v>
      </c>
      <c r="F8" s="12">
        <v>7.02</v>
      </c>
      <c r="G8" s="12">
        <v>6.75</v>
      </c>
      <c r="H8" s="12">
        <v>7.05</v>
      </c>
    </row>
    <row r="9" spans="1:8" x14ac:dyDescent="0.25">
      <c r="A9" s="38" t="s">
        <v>8</v>
      </c>
      <c r="B9" s="40">
        <f>AVERAGE(B6:B8)</f>
        <v>7.4766666666666666</v>
      </c>
      <c r="C9" s="40">
        <f t="shared" ref="C9:H9" si="0">AVERAGE(C6:C8)</f>
        <v>7.3533333333333344</v>
      </c>
      <c r="D9" s="40">
        <f t="shared" si="0"/>
        <v>7.56</v>
      </c>
      <c r="E9" s="40">
        <f t="shared" si="0"/>
        <v>7.580000000000001</v>
      </c>
      <c r="F9" s="40">
        <f t="shared" si="0"/>
        <v>7.0166666666666657</v>
      </c>
      <c r="G9" s="40">
        <f t="shared" si="0"/>
        <v>6.7600000000000007</v>
      </c>
      <c r="H9" s="40">
        <f t="shared" si="0"/>
        <v>7.06</v>
      </c>
    </row>
    <row r="10" spans="1:8" x14ac:dyDescent="0.25">
      <c r="A10" s="1" t="s">
        <v>7</v>
      </c>
      <c r="B10" s="12">
        <f>STDEVA(B6:B8)</f>
        <v>3.5118845842842181E-2</v>
      </c>
      <c r="C10" s="12">
        <f t="shared" ref="C10:H10" si="1">STDEVA(C6:C8)</f>
        <v>4.5092497528229331E-2</v>
      </c>
      <c r="D10" s="12">
        <f t="shared" si="1"/>
        <v>3.6055512754639613E-2</v>
      </c>
      <c r="E10" s="12">
        <f t="shared" si="1"/>
        <v>9.6436507609929847E-2</v>
      </c>
      <c r="F10" s="12">
        <f t="shared" si="1"/>
        <v>5.7735026918961348E-3</v>
      </c>
      <c r="G10" s="12">
        <f t="shared" si="1"/>
        <v>1.7320508075688915E-2</v>
      </c>
      <c r="H10" s="12">
        <f t="shared" si="1"/>
        <v>1.0000000000000231E-2</v>
      </c>
    </row>
    <row r="13" spans="1:8" x14ac:dyDescent="0.25">
      <c r="A13" s="72" t="s">
        <v>53</v>
      </c>
      <c r="B13" s="72"/>
      <c r="C13" s="72"/>
      <c r="D13" s="72"/>
      <c r="E13" s="72"/>
      <c r="F13" s="72"/>
      <c r="G13" s="72"/>
      <c r="H13" s="72"/>
    </row>
    <row r="14" spans="1:8" x14ac:dyDescent="0.25">
      <c r="A14" s="116" t="s">
        <v>54</v>
      </c>
      <c r="B14" s="116"/>
      <c r="C14" s="116"/>
      <c r="D14" s="116"/>
      <c r="E14" s="116"/>
      <c r="F14" s="116"/>
      <c r="G14" s="116"/>
      <c r="H14" s="117"/>
    </row>
    <row r="15" spans="1:8" ht="15.6" x14ac:dyDescent="0.3">
      <c r="A15" s="1" t="s">
        <v>37</v>
      </c>
      <c r="B15" s="9" t="s">
        <v>30</v>
      </c>
      <c r="C15" s="9" t="s">
        <v>31</v>
      </c>
      <c r="D15" s="9" t="s">
        <v>32</v>
      </c>
      <c r="E15" s="9" t="s">
        <v>33</v>
      </c>
      <c r="F15" s="9" t="s">
        <v>34</v>
      </c>
      <c r="G15" s="9" t="s">
        <v>35</v>
      </c>
      <c r="H15" s="9" t="s">
        <v>36</v>
      </c>
    </row>
    <row r="16" spans="1:8" ht="15.6" x14ac:dyDescent="0.3">
      <c r="A16" s="52" t="s">
        <v>38</v>
      </c>
      <c r="B16" s="71" t="s">
        <v>0</v>
      </c>
      <c r="C16" s="71" t="s">
        <v>1</v>
      </c>
      <c r="D16" s="52" t="s">
        <v>2</v>
      </c>
      <c r="E16" s="52" t="s">
        <v>3</v>
      </c>
      <c r="F16" s="52" t="s">
        <v>4</v>
      </c>
      <c r="G16" s="52" t="s">
        <v>5</v>
      </c>
      <c r="H16" s="52" t="s">
        <v>6</v>
      </c>
    </row>
    <row r="17" spans="1:10" x14ac:dyDescent="0.25">
      <c r="A17" s="1" t="s">
        <v>24</v>
      </c>
      <c r="B17" s="12">
        <v>18.899999999999999</v>
      </c>
      <c r="C17" s="12">
        <v>20.55</v>
      </c>
      <c r="D17" s="12">
        <v>17.649999999999999</v>
      </c>
      <c r="E17" s="12">
        <v>15.51</v>
      </c>
      <c r="F17" s="12">
        <v>20.25</v>
      </c>
      <c r="G17" s="12">
        <v>25.62</v>
      </c>
      <c r="H17" s="12">
        <v>24</v>
      </c>
    </row>
    <row r="18" spans="1:10" x14ac:dyDescent="0.25">
      <c r="A18" s="1" t="s">
        <v>25</v>
      </c>
      <c r="B18" s="12">
        <v>18.600000000000001</v>
      </c>
      <c r="C18" s="12">
        <v>20.399999999999999</v>
      </c>
      <c r="D18" s="12">
        <v>17.899999999999999</v>
      </c>
      <c r="E18" s="12">
        <v>14.2</v>
      </c>
      <c r="F18" s="12">
        <v>19.61</v>
      </c>
      <c r="G18" s="12">
        <v>25.55</v>
      </c>
      <c r="H18" s="12">
        <v>24.1</v>
      </c>
    </row>
    <row r="19" spans="1:10" x14ac:dyDescent="0.25">
      <c r="A19" s="1" t="s">
        <v>26</v>
      </c>
      <c r="B19" s="12">
        <v>19.100000000000001</v>
      </c>
      <c r="C19" s="12">
        <v>20.350000000000001</v>
      </c>
      <c r="D19" s="12">
        <v>17.600000000000001</v>
      </c>
      <c r="E19" s="12">
        <v>14.5</v>
      </c>
      <c r="F19" s="12">
        <v>21.05</v>
      </c>
      <c r="G19" s="12">
        <v>24.9</v>
      </c>
      <c r="H19" s="12">
        <v>24</v>
      </c>
    </row>
    <row r="20" spans="1:10" x14ac:dyDescent="0.25">
      <c r="A20" s="52" t="s">
        <v>8</v>
      </c>
      <c r="B20" s="54">
        <f>AVERAGE(B17:B19)</f>
        <v>18.866666666666667</v>
      </c>
      <c r="C20" s="54">
        <f t="shared" ref="C20:H20" si="2">AVERAGE(C17:C19)</f>
        <v>20.433333333333334</v>
      </c>
      <c r="D20" s="54">
        <f t="shared" si="2"/>
        <v>17.716666666666665</v>
      </c>
      <c r="E20" s="54">
        <f t="shared" si="2"/>
        <v>14.736666666666666</v>
      </c>
      <c r="F20" s="54">
        <f t="shared" si="2"/>
        <v>20.303333333333331</v>
      </c>
      <c r="G20" s="54">
        <f t="shared" si="2"/>
        <v>25.356666666666666</v>
      </c>
      <c r="H20" s="54">
        <f t="shared" si="2"/>
        <v>24.033333333333331</v>
      </c>
      <c r="J20" s="22"/>
    </row>
    <row r="21" spans="1:10" x14ac:dyDescent="0.25">
      <c r="A21" s="1" t="s">
        <v>7</v>
      </c>
      <c r="B21" s="12">
        <f>STDEVA(B17:B19)</f>
        <v>0.25166114784235816</v>
      </c>
      <c r="C21" s="12">
        <f>STDEVA(C17:C19)</f>
        <v>0.1040832999733067</v>
      </c>
      <c r="D21" s="12">
        <f t="shared" ref="D21:G21" si="3">STDEVA(D17:D19)</f>
        <v>0.16072751268321489</v>
      </c>
      <c r="E21" s="12">
        <f t="shared" si="3"/>
        <v>0.68631868205181012</v>
      </c>
      <c r="F21" s="12">
        <f t="shared" si="3"/>
        <v>0.72147996045166374</v>
      </c>
      <c r="G21" s="12">
        <f t="shared" si="3"/>
        <v>0.39703064533274307</v>
      </c>
      <c r="H21" s="12">
        <f>STDEVA(H17:H19)</f>
        <v>5.77350269189634E-2</v>
      </c>
    </row>
    <row r="23" spans="1:10" x14ac:dyDescent="0.25">
      <c r="A23" s="72" t="s">
        <v>41</v>
      </c>
      <c r="B23" s="72"/>
      <c r="C23" s="72"/>
      <c r="D23" s="72"/>
      <c r="E23" s="72"/>
      <c r="F23" s="72"/>
      <c r="G23" s="72"/>
      <c r="H23" s="72"/>
    </row>
    <row r="24" spans="1:10" x14ac:dyDescent="0.25">
      <c r="A24" s="116" t="s">
        <v>42</v>
      </c>
      <c r="B24" s="116"/>
      <c r="C24" s="116"/>
      <c r="D24" s="116"/>
      <c r="E24" s="116"/>
      <c r="F24" s="116"/>
      <c r="G24" s="116"/>
      <c r="H24" s="117"/>
    </row>
    <row r="25" spans="1:10" ht="15.6" x14ac:dyDescent="0.3">
      <c r="A25" s="1" t="s">
        <v>37</v>
      </c>
      <c r="B25" s="9" t="s">
        <v>30</v>
      </c>
      <c r="C25" s="9" t="s">
        <v>31</v>
      </c>
      <c r="D25" s="9" t="s">
        <v>32</v>
      </c>
      <c r="E25" s="9" t="s">
        <v>33</v>
      </c>
      <c r="F25" s="9" t="s">
        <v>34</v>
      </c>
      <c r="G25" s="9" t="s">
        <v>35</v>
      </c>
      <c r="H25" s="9" t="s">
        <v>36</v>
      </c>
    </row>
    <row r="26" spans="1:10" ht="15.6" x14ac:dyDescent="0.3">
      <c r="A26" s="29" t="s">
        <v>38</v>
      </c>
      <c r="B26" s="30" t="s">
        <v>0</v>
      </c>
      <c r="C26" s="30" t="s">
        <v>1</v>
      </c>
      <c r="D26" s="29" t="s">
        <v>2</v>
      </c>
      <c r="E26" s="29" t="s">
        <v>3</v>
      </c>
      <c r="F26" s="29" t="s">
        <v>4</v>
      </c>
      <c r="G26" s="29" t="s">
        <v>5</v>
      </c>
      <c r="H26" s="29" t="s">
        <v>6</v>
      </c>
      <c r="J26" s="22"/>
    </row>
    <row r="27" spans="1:10" x14ac:dyDescent="0.25">
      <c r="A27" s="1" t="s">
        <v>24</v>
      </c>
      <c r="B27" s="12">
        <v>25.73</v>
      </c>
      <c r="C27" s="12">
        <v>20.51</v>
      </c>
      <c r="D27" s="12">
        <v>20.05</v>
      </c>
      <c r="E27" s="12">
        <v>27.81</v>
      </c>
      <c r="F27" s="41">
        <v>31.96</v>
      </c>
      <c r="G27" s="12">
        <v>22.45</v>
      </c>
      <c r="H27" s="12">
        <v>33.65</v>
      </c>
      <c r="J27" s="22"/>
    </row>
    <row r="28" spans="1:10" x14ac:dyDescent="0.25">
      <c r="A28" s="1" t="s">
        <v>25</v>
      </c>
      <c r="B28" s="12">
        <v>24.2</v>
      </c>
      <c r="C28" s="12">
        <v>20.239999999999998</v>
      </c>
      <c r="D28" s="12">
        <v>20</v>
      </c>
      <c r="E28" s="12">
        <v>27.06</v>
      </c>
      <c r="F28" s="12">
        <v>32.07</v>
      </c>
      <c r="G28" s="12">
        <v>20.97</v>
      </c>
      <c r="H28" s="12">
        <v>35.840000000000003</v>
      </c>
      <c r="J28" s="22"/>
    </row>
    <row r="29" spans="1:10" x14ac:dyDescent="0.25">
      <c r="A29" s="1" t="s">
        <v>26</v>
      </c>
      <c r="B29" s="12">
        <v>25</v>
      </c>
      <c r="C29" s="12">
        <v>21.66</v>
      </c>
      <c r="D29" s="12">
        <v>21.68</v>
      </c>
      <c r="E29" s="12">
        <v>26.94</v>
      </c>
      <c r="F29" s="12">
        <v>31.31</v>
      </c>
      <c r="G29" s="12">
        <v>22.31</v>
      </c>
      <c r="H29" s="12">
        <v>36.92</v>
      </c>
    </row>
    <row r="30" spans="1:10" x14ac:dyDescent="0.25">
      <c r="A30" s="29" t="s">
        <v>8</v>
      </c>
      <c r="B30" s="31">
        <f t="shared" ref="B30:C30" si="4">AVERAGE(B27:B29)</f>
        <v>24.97666666666667</v>
      </c>
      <c r="C30" s="31">
        <f t="shared" si="4"/>
        <v>20.803333333333331</v>
      </c>
      <c r="D30" s="31">
        <f t="shared" ref="D30" si="5">AVERAGE(D27:D29)</f>
        <v>20.576666666666664</v>
      </c>
      <c r="E30" s="31">
        <f>AVERAGE(E27:E29)</f>
        <v>27.27</v>
      </c>
      <c r="F30" s="31">
        <f>AVERAGE(F27:F29)</f>
        <v>31.78</v>
      </c>
      <c r="G30" s="31">
        <f t="shared" ref="G30:H30" si="6">AVERAGE(G27:G29)</f>
        <v>21.91</v>
      </c>
      <c r="H30" s="31">
        <f t="shared" si="6"/>
        <v>35.470000000000006</v>
      </c>
    </row>
    <row r="31" spans="1:10" x14ac:dyDescent="0.25">
      <c r="A31" s="1" t="s">
        <v>7</v>
      </c>
      <c r="B31" s="12">
        <v>0.73</v>
      </c>
      <c r="C31" s="12">
        <f>STDEVA(C27:C29)</f>
        <v>0.75407780323606788</v>
      </c>
      <c r="D31" s="12">
        <f t="shared" ref="D31:H31" si="7">STDEVA(D27:D29)</f>
        <v>0.95584168842613926</v>
      </c>
      <c r="E31" s="12">
        <f t="shared" si="7"/>
        <v>0.47148700936505045</v>
      </c>
      <c r="F31" s="12">
        <f>STDEVA(F28:F29)</f>
        <v>0.53740115370177721</v>
      </c>
      <c r="G31" s="12">
        <f t="shared" si="7"/>
        <v>0.81706792863262001</v>
      </c>
      <c r="H31" s="12">
        <f t="shared" si="7"/>
        <v>1.6661032380978096</v>
      </c>
    </row>
    <row r="33" spans="1:12" x14ac:dyDescent="0.25">
      <c r="A33" s="118" t="s">
        <v>50</v>
      </c>
      <c r="B33" s="118"/>
      <c r="C33" s="118"/>
      <c r="D33" s="118"/>
      <c r="E33" s="118"/>
      <c r="F33" s="118"/>
      <c r="G33" s="118"/>
      <c r="H33" s="118"/>
      <c r="I33" s="118" t="s">
        <v>58</v>
      </c>
      <c r="J33" s="118"/>
      <c r="K33" s="119" t="s">
        <v>57</v>
      </c>
      <c r="L33" s="119"/>
    </row>
    <row r="34" spans="1:12" x14ac:dyDescent="0.25">
      <c r="A34" s="1" t="s">
        <v>43</v>
      </c>
      <c r="B34" s="1" t="s">
        <v>44</v>
      </c>
      <c r="C34" s="1" t="s">
        <v>45</v>
      </c>
      <c r="D34" s="1" t="s">
        <v>46</v>
      </c>
      <c r="E34" s="1" t="s">
        <v>47</v>
      </c>
      <c r="F34" s="1" t="s">
        <v>48</v>
      </c>
      <c r="G34" s="1" t="s">
        <v>49</v>
      </c>
      <c r="H34" s="1" t="s">
        <v>51</v>
      </c>
      <c r="I34" s="1" t="s">
        <v>52</v>
      </c>
      <c r="J34" s="1" t="s">
        <v>7</v>
      </c>
      <c r="K34" s="1" t="s">
        <v>52</v>
      </c>
      <c r="L34" s="1" t="s">
        <v>7</v>
      </c>
    </row>
    <row r="35" spans="1:12" x14ac:dyDescent="0.25">
      <c r="A35" s="1">
        <v>1</v>
      </c>
      <c r="B35" s="42" t="s">
        <v>0</v>
      </c>
      <c r="C35" s="42">
        <v>1016.5</v>
      </c>
      <c r="D35" s="42">
        <v>9.9699999999999997E-2</v>
      </c>
      <c r="E35" s="43">
        <v>29.1</v>
      </c>
      <c r="F35" s="44">
        <v>0.32500000000000001</v>
      </c>
      <c r="G35" s="44">
        <f>((E35-F35)*D35*14.007*100)/C35</f>
        <v>3.9531949899163799</v>
      </c>
      <c r="H35" s="45">
        <f t="shared" ref="H35:H55" si="8">G35*6.25</f>
        <v>24.707468686977375</v>
      </c>
      <c r="I35" s="98">
        <f>AVERAGE(H35:H37)</f>
        <v>24.860100058037816</v>
      </c>
      <c r="J35" s="101">
        <f>STDEVA(H35:H37)</f>
        <v>0.13930791232882089</v>
      </c>
      <c r="K35" s="98">
        <f>AVERAGE(G35:G37)</f>
        <v>3.9776160092860504</v>
      </c>
      <c r="L35" s="101">
        <f>STDEVA(G35:G37)</f>
        <v>2.2289265972611553E-2</v>
      </c>
    </row>
    <row r="36" spans="1:12" x14ac:dyDescent="0.25">
      <c r="A36" s="1">
        <v>2</v>
      </c>
      <c r="B36" s="42" t="s">
        <v>0</v>
      </c>
      <c r="C36" s="42">
        <v>1001.9</v>
      </c>
      <c r="D36" s="42">
        <v>9.9699999999999997E-2</v>
      </c>
      <c r="E36" s="43">
        <v>29</v>
      </c>
      <c r="F36" s="44">
        <v>0.32500000000000001</v>
      </c>
      <c r="G36" s="44">
        <f t="shared" ref="G36:G55" si="9">((E36-F36)*D36*14.007*100)/C36</f>
        <v>3.996863687244236</v>
      </c>
      <c r="H36" s="45">
        <f t="shared" si="8"/>
        <v>24.980398045276473</v>
      </c>
      <c r="I36" s="99"/>
      <c r="J36" s="102"/>
      <c r="K36" s="99"/>
      <c r="L36" s="102"/>
    </row>
    <row r="37" spans="1:12" x14ac:dyDescent="0.25">
      <c r="A37" s="1">
        <v>3</v>
      </c>
      <c r="B37" s="42" t="s">
        <v>0</v>
      </c>
      <c r="C37" s="42">
        <v>1010.7</v>
      </c>
      <c r="D37" s="42">
        <v>9.9699999999999997E-2</v>
      </c>
      <c r="E37" s="43">
        <v>29.15</v>
      </c>
      <c r="F37" s="44">
        <v>0.32500000000000001</v>
      </c>
      <c r="G37" s="44">
        <f t="shared" si="9"/>
        <v>3.9827893506975358</v>
      </c>
      <c r="H37" s="45">
        <f t="shared" si="8"/>
        <v>24.892433441859598</v>
      </c>
      <c r="I37" s="100"/>
      <c r="J37" s="103"/>
      <c r="K37" s="100"/>
      <c r="L37" s="103"/>
    </row>
    <row r="38" spans="1:12" x14ac:dyDescent="0.25">
      <c r="A38" s="1">
        <v>4</v>
      </c>
      <c r="B38" s="46" t="s">
        <v>1</v>
      </c>
      <c r="C38" s="46">
        <v>1027.8</v>
      </c>
      <c r="D38" s="46">
        <v>9.9699999999999997E-2</v>
      </c>
      <c r="E38" s="47">
        <v>32.4</v>
      </c>
      <c r="F38" s="48">
        <v>0.32500000000000001</v>
      </c>
      <c r="G38" s="48">
        <f t="shared" si="9"/>
        <v>4.358111514156449</v>
      </c>
      <c r="H38" s="49">
        <f t="shared" si="8"/>
        <v>27.238196963477808</v>
      </c>
      <c r="I38" s="104">
        <f>AVERAGE(H38:H40)</f>
        <v>27.124318980915408</v>
      </c>
      <c r="J38" s="107">
        <f>STDEVA(H38:H40)</f>
        <v>0.26871573678582844</v>
      </c>
      <c r="K38" s="104">
        <f>AVERAGE(G38:G40)</f>
        <v>4.3398910369464652</v>
      </c>
      <c r="L38" s="107">
        <f>STDEVA(G38:G40)</f>
        <v>4.2994517885732393E-2</v>
      </c>
    </row>
    <row r="39" spans="1:12" x14ac:dyDescent="0.25">
      <c r="A39" s="1">
        <v>5</v>
      </c>
      <c r="B39" s="46" t="s">
        <v>1</v>
      </c>
      <c r="C39" s="46">
        <v>1039.2</v>
      </c>
      <c r="D39" s="46">
        <v>9.9699999999999997E-2</v>
      </c>
      <c r="E39" s="47">
        <v>32.85</v>
      </c>
      <c r="F39" s="48">
        <v>0.32500000000000001</v>
      </c>
      <c r="G39" s="48">
        <f t="shared" si="9"/>
        <v>4.370775038250577</v>
      </c>
      <c r="H39" s="49">
        <f t="shared" si="8"/>
        <v>27.317343989066107</v>
      </c>
      <c r="I39" s="105"/>
      <c r="J39" s="108"/>
      <c r="K39" s="105"/>
      <c r="L39" s="108"/>
    </row>
    <row r="40" spans="1:12" x14ac:dyDescent="0.25">
      <c r="A40" s="1">
        <v>6</v>
      </c>
      <c r="B40" s="46" t="s">
        <v>1</v>
      </c>
      <c r="C40" s="46">
        <v>1060.2</v>
      </c>
      <c r="D40" s="46">
        <v>9.9699999999999997E-2</v>
      </c>
      <c r="E40" s="47">
        <v>32.9</v>
      </c>
      <c r="F40" s="48">
        <v>0.32500000000000001</v>
      </c>
      <c r="G40" s="48">
        <f t="shared" si="9"/>
        <v>4.2907865584323703</v>
      </c>
      <c r="H40" s="49">
        <f t="shared" si="8"/>
        <v>26.817415990202313</v>
      </c>
      <c r="I40" s="106"/>
      <c r="J40" s="109"/>
      <c r="K40" s="106"/>
      <c r="L40" s="109"/>
    </row>
    <row r="41" spans="1:12" x14ac:dyDescent="0.25">
      <c r="A41" s="1">
        <v>7</v>
      </c>
      <c r="B41" s="16" t="s">
        <v>2</v>
      </c>
      <c r="C41" s="16">
        <v>1024.7</v>
      </c>
      <c r="D41" s="16">
        <v>9.9699999999999997E-2</v>
      </c>
      <c r="E41" s="18">
        <v>29.9</v>
      </c>
      <c r="F41" s="50">
        <v>0.32500000000000001</v>
      </c>
      <c r="G41" s="50">
        <f t="shared" si="9"/>
        <v>4.0305870393773784</v>
      </c>
      <c r="H41" s="51">
        <f t="shared" si="8"/>
        <v>25.191168996108615</v>
      </c>
      <c r="I41" s="110">
        <f>AVERAGE(H41:H43)</f>
        <v>25.277012107423129</v>
      </c>
      <c r="J41" s="113">
        <f>STDEVA(H41:H43)</f>
        <v>0.13022207729273566</v>
      </c>
      <c r="K41" s="110">
        <f>AVERAGE(G41:G43)</f>
        <v>4.0443219371877008</v>
      </c>
      <c r="L41" s="113">
        <f>STDEVA(G41:G43)</f>
        <v>2.0835532366837651E-2</v>
      </c>
    </row>
    <row r="42" spans="1:12" x14ac:dyDescent="0.25">
      <c r="A42" s="1">
        <v>8</v>
      </c>
      <c r="B42" s="16" t="s">
        <v>2</v>
      </c>
      <c r="C42" s="16">
        <v>1025.5</v>
      </c>
      <c r="D42" s="16">
        <v>9.9699999999999997E-2</v>
      </c>
      <c r="E42" s="18">
        <v>30.2</v>
      </c>
      <c r="F42" s="50">
        <v>0.32500000000000001</v>
      </c>
      <c r="G42" s="50">
        <f t="shared" si="9"/>
        <v>4.0682959300341297</v>
      </c>
      <c r="H42" s="51">
        <f t="shared" si="8"/>
        <v>25.426849562713311</v>
      </c>
      <c r="I42" s="111"/>
      <c r="J42" s="114"/>
      <c r="K42" s="111"/>
      <c r="L42" s="114"/>
    </row>
    <row r="43" spans="1:12" x14ac:dyDescent="0.25">
      <c r="A43" s="1">
        <v>9</v>
      </c>
      <c r="B43" s="16" t="s">
        <v>2</v>
      </c>
      <c r="C43" s="16">
        <v>1079.2</v>
      </c>
      <c r="D43" s="16">
        <v>9.9699999999999997E-2</v>
      </c>
      <c r="E43" s="18">
        <v>31.5</v>
      </c>
      <c r="F43" s="50">
        <v>0.32500000000000001</v>
      </c>
      <c r="G43" s="50">
        <f t="shared" si="9"/>
        <v>4.0340828421515926</v>
      </c>
      <c r="H43" s="51">
        <f t="shared" si="8"/>
        <v>25.213017763447453</v>
      </c>
      <c r="I43" s="112"/>
      <c r="J43" s="115"/>
      <c r="K43" s="112"/>
      <c r="L43" s="115"/>
    </row>
    <row r="44" spans="1:12" x14ac:dyDescent="0.25">
      <c r="A44" s="1">
        <v>10</v>
      </c>
      <c r="B44" s="52" t="s">
        <v>3</v>
      </c>
      <c r="C44" s="52">
        <v>1052.8</v>
      </c>
      <c r="D44" s="53">
        <v>0.108</v>
      </c>
      <c r="E44" s="54">
        <v>41.1</v>
      </c>
      <c r="F44" s="55">
        <v>0.32500000000000001</v>
      </c>
      <c r="G44" s="55">
        <f t="shared" si="9"/>
        <v>5.8589120345744679</v>
      </c>
      <c r="H44" s="56">
        <f t="shared" si="8"/>
        <v>36.618200216090422</v>
      </c>
      <c r="I44" s="80">
        <f>AVERAGE(H44:H46)</f>
        <v>36.451945470279774</v>
      </c>
      <c r="J44" s="83">
        <f>STDEVA(H44:H46)</f>
        <v>1.0877094221740264</v>
      </c>
      <c r="K44" s="80">
        <f>AVERAGE(G44:G46)</f>
        <v>5.8323112752447637</v>
      </c>
      <c r="L44" s="83">
        <f>STDEVA(G44:G46)</f>
        <v>0.17403350754784416</v>
      </c>
    </row>
    <row r="45" spans="1:12" x14ac:dyDescent="0.25">
      <c r="A45" s="1">
        <v>11</v>
      </c>
      <c r="B45" s="52" t="s">
        <v>3</v>
      </c>
      <c r="C45" s="52">
        <v>1029.5</v>
      </c>
      <c r="D45" s="53">
        <v>0.108</v>
      </c>
      <c r="E45" s="54">
        <v>41.1</v>
      </c>
      <c r="F45" s="55">
        <v>0.32500000000000001</v>
      </c>
      <c r="G45" s="55">
        <f t="shared" si="9"/>
        <v>5.9915129577464779</v>
      </c>
      <c r="H45" s="56">
        <f t="shared" si="8"/>
        <v>37.446955985915487</v>
      </c>
      <c r="I45" s="81"/>
      <c r="J45" s="84"/>
      <c r="K45" s="81"/>
      <c r="L45" s="84"/>
    </row>
    <row r="46" spans="1:12" x14ac:dyDescent="0.25">
      <c r="A46" s="1">
        <v>12</v>
      </c>
      <c r="B46" s="52" t="s">
        <v>3</v>
      </c>
      <c r="C46" s="52">
        <v>1041.5</v>
      </c>
      <c r="D46" s="53">
        <v>0.108</v>
      </c>
      <c r="E46" s="54">
        <v>39.200000000000003</v>
      </c>
      <c r="F46" s="55">
        <v>0.32500000000000001</v>
      </c>
      <c r="G46" s="55">
        <f t="shared" si="9"/>
        <v>5.6465088334133453</v>
      </c>
      <c r="H46" s="56">
        <f t="shared" si="8"/>
        <v>35.290680208833408</v>
      </c>
      <c r="I46" s="82"/>
      <c r="J46" s="85"/>
      <c r="K46" s="82"/>
      <c r="L46" s="85"/>
    </row>
    <row r="47" spans="1:12" x14ac:dyDescent="0.25">
      <c r="A47" s="1">
        <v>13</v>
      </c>
      <c r="B47" s="57" t="s">
        <v>4</v>
      </c>
      <c r="C47" s="58">
        <v>1009</v>
      </c>
      <c r="D47" s="59">
        <v>0.106</v>
      </c>
      <c r="E47" s="60">
        <v>38.700000000000003</v>
      </c>
      <c r="F47" s="61">
        <v>0.32500000000000001</v>
      </c>
      <c r="G47" s="61">
        <f t="shared" si="9"/>
        <v>5.6468755450941526</v>
      </c>
      <c r="H47" s="62">
        <f t="shared" si="8"/>
        <v>35.292972156838452</v>
      </c>
      <c r="I47" s="86">
        <f t="shared" ref="I47" si="10">AVERAGE(H47:H49)</f>
        <v>34.05983411910924</v>
      </c>
      <c r="J47" s="89">
        <f>STDEVA(H47:H49)</f>
        <v>1.0698700822994966</v>
      </c>
      <c r="K47" s="86">
        <f>AVERAGE(G47:G49)</f>
        <v>5.4495734590574783</v>
      </c>
      <c r="L47" s="89">
        <f>STDEVA(G47:G49)</f>
        <v>0.17117921316791945</v>
      </c>
    </row>
    <row r="48" spans="1:12" x14ac:dyDescent="0.25">
      <c r="A48" s="1">
        <v>14</v>
      </c>
      <c r="B48" s="57" t="s">
        <v>4</v>
      </c>
      <c r="C48" s="57">
        <v>1029.2</v>
      </c>
      <c r="D48" s="59">
        <v>0.108</v>
      </c>
      <c r="E48" s="60">
        <v>36.799999999999997</v>
      </c>
      <c r="F48" s="61">
        <v>0.32500000000000001</v>
      </c>
      <c r="G48" s="61">
        <f t="shared" si="9"/>
        <v>5.3612296055188482</v>
      </c>
      <c r="H48" s="62">
        <f t="shared" si="8"/>
        <v>33.507685034492802</v>
      </c>
      <c r="I48" s="87"/>
      <c r="J48" s="90"/>
      <c r="K48" s="87"/>
      <c r="L48" s="90"/>
    </row>
    <row r="49" spans="1:12" x14ac:dyDescent="0.25">
      <c r="A49" s="1">
        <v>15</v>
      </c>
      <c r="B49" s="57" t="s">
        <v>4</v>
      </c>
      <c r="C49" s="57">
        <v>1019.6</v>
      </c>
      <c r="D49" s="59">
        <v>0.106</v>
      </c>
      <c r="E49" s="60">
        <v>37</v>
      </c>
      <c r="F49" s="61">
        <v>0.32500000000000001</v>
      </c>
      <c r="G49" s="61">
        <f t="shared" si="9"/>
        <v>5.340615226559434</v>
      </c>
      <c r="H49" s="62">
        <f t="shared" si="8"/>
        <v>33.378845165996459</v>
      </c>
      <c r="I49" s="88"/>
      <c r="J49" s="91"/>
      <c r="K49" s="88"/>
      <c r="L49" s="91"/>
    </row>
    <row r="50" spans="1:12" x14ac:dyDescent="0.25">
      <c r="A50" s="1">
        <v>16</v>
      </c>
      <c r="B50" s="63" t="s">
        <v>5</v>
      </c>
      <c r="C50" s="63">
        <v>1036.5</v>
      </c>
      <c r="D50" s="64">
        <v>0.106</v>
      </c>
      <c r="E50" s="65">
        <v>36.799999999999997</v>
      </c>
      <c r="F50" s="66">
        <v>0.32500000000000001</v>
      </c>
      <c r="G50" s="66">
        <f t="shared" si="9"/>
        <v>5.2248880318379154</v>
      </c>
      <c r="H50" s="67">
        <f t="shared" si="8"/>
        <v>32.655550198986973</v>
      </c>
      <c r="I50" s="92">
        <f>AVERAGE(H50:H52)</f>
        <v>31.944316106909458</v>
      </c>
      <c r="J50" s="95">
        <f>STDEVA(H50:H52)</f>
        <v>0.69105562283296595</v>
      </c>
      <c r="K50" s="92">
        <f>AVERAGE(G50:G52)</f>
        <v>5.1110905771055144</v>
      </c>
      <c r="L50" s="95">
        <f>STDEVA(G50:G52)</f>
        <v>0.11056889965327432</v>
      </c>
    </row>
    <row r="51" spans="1:12" x14ac:dyDescent="0.25">
      <c r="A51" s="1">
        <v>17</v>
      </c>
      <c r="B51" s="63" t="s">
        <v>5</v>
      </c>
      <c r="C51" s="63">
        <v>1066.8</v>
      </c>
      <c r="D51" s="64">
        <v>0.106</v>
      </c>
      <c r="E51" s="65">
        <v>37</v>
      </c>
      <c r="F51" s="66">
        <v>0.32500000000000001</v>
      </c>
      <c r="G51" s="66">
        <f t="shared" si="9"/>
        <v>5.1043225393700782</v>
      </c>
      <c r="H51" s="67">
        <f t="shared" si="8"/>
        <v>31.902015871062989</v>
      </c>
      <c r="I51" s="93"/>
      <c r="J51" s="96"/>
      <c r="K51" s="93"/>
      <c r="L51" s="96"/>
    </row>
    <row r="52" spans="1:12" x14ac:dyDescent="0.25">
      <c r="A52" s="1">
        <v>18</v>
      </c>
      <c r="B52" s="63" t="s">
        <v>5</v>
      </c>
      <c r="C52" s="63">
        <v>1031.8</v>
      </c>
      <c r="D52" s="64">
        <v>0.106</v>
      </c>
      <c r="E52" s="65">
        <v>35.1</v>
      </c>
      <c r="F52" s="66">
        <v>0.32500000000000001</v>
      </c>
      <c r="G52" s="66">
        <f t="shared" si="9"/>
        <v>5.0040611601085478</v>
      </c>
      <c r="H52" s="67">
        <f t="shared" si="8"/>
        <v>31.275382250678422</v>
      </c>
      <c r="I52" s="94"/>
      <c r="J52" s="97"/>
      <c r="K52" s="94"/>
      <c r="L52" s="97"/>
    </row>
    <row r="53" spans="1:12" x14ac:dyDescent="0.25">
      <c r="A53" s="1">
        <v>19</v>
      </c>
      <c r="B53" s="26" t="s">
        <v>6</v>
      </c>
      <c r="C53" s="26">
        <v>1019.1</v>
      </c>
      <c r="D53" s="68">
        <v>0.106</v>
      </c>
      <c r="E53" s="28">
        <v>35.950000000000003</v>
      </c>
      <c r="F53" s="69">
        <v>0.32500000000000001</v>
      </c>
      <c r="G53" s="69">
        <f t="shared" si="9"/>
        <v>5.1902594200765382</v>
      </c>
      <c r="H53" s="70">
        <f t="shared" si="8"/>
        <v>32.439121375478365</v>
      </c>
      <c r="I53" s="120">
        <f>AVERAGE(H53:H55)</f>
        <v>32.651603838470983</v>
      </c>
      <c r="J53" s="123">
        <f>STDEVA(H53:H55)</f>
        <v>0.1867746226994792</v>
      </c>
      <c r="K53" s="74">
        <f>AVERAGE(G53:G55)</f>
        <v>5.2242566141553581</v>
      </c>
      <c r="L53" s="77">
        <f>STDEVA(G53:G55)</f>
        <v>2.9883939631916909E-2</v>
      </c>
    </row>
    <row r="54" spans="1:12" x14ac:dyDescent="0.25">
      <c r="A54" s="1">
        <v>20</v>
      </c>
      <c r="B54" s="26" t="s">
        <v>6</v>
      </c>
      <c r="C54" s="26">
        <v>1008.2</v>
      </c>
      <c r="D54" s="68">
        <v>0.106</v>
      </c>
      <c r="E54" s="28">
        <v>35.950000000000003</v>
      </c>
      <c r="F54" s="69">
        <v>0.32500000000000001</v>
      </c>
      <c r="G54" s="69">
        <f t="shared" si="9"/>
        <v>5.2463731154532836</v>
      </c>
      <c r="H54" s="70">
        <f t="shared" si="8"/>
        <v>32.78983197158302</v>
      </c>
      <c r="I54" s="121"/>
      <c r="J54" s="124"/>
      <c r="K54" s="75"/>
      <c r="L54" s="78"/>
    </row>
    <row r="55" spans="1:12" x14ac:dyDescent="0.25">
      <c r="A55" s="1">
        <v>21</v>
      </c>
      <c r="B55" s="26" t="s">
        <v>6</v>
      </c>
      <c r="C55" s="26">
        <v>1068.3</v>
      </c>
      <c r="D55" s="68">
        <v>0.106</v>
      </c>
      <c r="E55" s="28">
        <v>38</v>
      </c>
      <c r="F55" s="69">
        <v>0.32500000000000001</v>
      </c>
      <c r="G55" s="69">
        <f t="shared" si="9"/>
        <v>5.2361373069362536</v>
      </c>
      <c r="H55" s="70">
        <f t="shared" si="8"/>
        <v>32.725858168351586</v>
      </c>
      <c r="I55" s="122"/>
      <c r="J55" s="125"/>
      <c r="K55" s="76"/>
      <c r="L55" s="79"/>
    </row>
  </sheetData>
  <mergeCells count="37">
    <mergeCell ref="I53:I55"/>
    <mergeCell ref="J53:J55"/>
    <mergeCell ref="I50:I52"/>
    <mergeCell ref="J50:J52"/>
    <mergeCell ref="I44:I46"/>
    <mergeCell ref="J44:J46"/>
    <mergeCell ref="I47:I49"/>
    <mergeCell ref="J47:J49"/>
    <mergeCell ref="I35:I37"/>
    <mergeCell ref="J35:J37"/>
    <mergeCell ref="I38:I40"/>
    <mergeCell ref="J38:J40"/>
    <mergeCell ref="I41:I43"/>
    <mergeCell ref="J41:J43"/>
    <mergeCell ref="A2:H2"/>
    <mergeCell ref="A3:H3"/>
    <mergeCell ref="A33:H33"/>
    <mergeCell ref="I33:J33"/>
    <mergeCell ref="K33:L33"/>
    <mergeCell ref="A13:H13"/>
    <mergeCell ref="A14:H14"/>
    <mergeCell ref="A23:H23"/>
    <mergeCell ref="A24:H24"/>
    <mergeCell ref="K35:K37"/>
    <mergeCell ref="L35:L37"/>
    <mergeCell ref="K38:K40"/>
    <mergeCell ref="L38:L40"/>
    <mergeCell ref="K41:K43"/>
    <mergeCell ref="L41:L43"/>
    <mergeCell ref="K53:K55"/>
    <mergeCell ref="L53:L55"/>
    <mergeCell ref="K44:K46"/>
    <mergeCell ref="L44:L46"/>
    <mergeCell ref="K47:K49"/>
    <mergeCell ref="L47:L49"/>
    <mergeCell ref="K50:K52"/>
    <mergeCell ref="L50:L52"/>
  </mergeCells>
  <phoneticPr fontId="1" type="noConversion"/>
  <dataValidations count="1">
    <dataValidation type="textLength" operator="lessThan" allowBlank="1" showInputMessage="1" showErrorMessage="1" prompt="Type" sqref="C34:C36 D20:H20 J26:J28 C17:C20 B5 B9 D9:H9 C6:C9 B16:B20 B31 B26:B29 B30:H30" xr:uid="{ECD02885-481F-42ED-B501-970BABD7CD30}">
      <formula1>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5BF8-B0FC-4828-9183-135F97BC7A3E}">
  <dimension ref="A1:H9"/>
  <sheetViews>
    <sheetView zoomScale="85" zoomScaleNormal="85" workbookViewId="0">
      <selection activeCell="B8" sqref="B8"/>
    </sheetView>
  </sheetViews>
  <sheetFormatPr defaultRowHeight="13.8" x14ac:dyDescent="0.25"/>
  <cols>
    <col min="1" max="1" width="15.8984375" customWidth="1"/>
    <col min="2" max="2" width="17.59765625" customWidth="1"/>
    <col min="3" max="3" width="19.59765625" customWidth="1"/>
    <col min="4" max="4" width="15.3984375" customWidth="1"/>
    <col min="5" max="5" width="17.3984375" customWidth="1"/>
    <col min="6" max="6" width="16.19921875" customWidth="1"/>
    <col min="7" max="7" width="15.5" customWidth="1"/>
    <col min="8" max="8" width="18.296875" customWidth="1"/>
  </cols>
  <sheetData>
    <row r="1" spans="1:8" x14ac:dyDescent="0.25">
      <c r="A1" s="72" t="s">
        <v>56</v>
      </c>
      <c r="B1" s="72"/>
      <c r="C1" s="72"/>
      <c r="D1" s="72"/>
      <c r="E1" s="72"/>
      <c r="F1" s="72"/>
      <c r="G1" s="72"/>
      <c r="H1" s="72"/>
    </row>
    <row r="2" spans="1:8" x14ac:dyDescent="0.25">
      <c r="B2" s="73" t="s">
        <v>55</v>
      </c>
      <c r="C2" s="73"/>
      <c r="D2" s="73"/>
      <c r="E2" s="73"/>
      <c r="F2" s="73"/>
      <c r="G2" s="73"/>
      <c r="H2" s="73"/>
    </row>
    <row r="3" spans="1:8" ht="15.6" x14ac:dyDescent="0.3">
      <c r="A3" s="1" t="s">
        <v>37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</row>
    <row r="4" spans="1:8" ht="15.6" x14ac:dyDescent="0.3">
      <c r="A4" s="19" t="s">
        <v>38</v>
      </c>
      <c r="B4" s="20" t="s">
        <v>0</v>
      </c>
      <c r="C4" s="20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</row>
    <row r="5" spans="1:8" x14ac:dyDescent="0.25">
      <c r="A5" s="1" t="s">
        <v>24</v>
      </c>
      <c r="B5" s="12">
        <v>12.52</v>
      </c>
      <c r="C5" s="12">
        <v>22.85</v>
      </c>
      <c r="D5" s="12">
        <v>25.8</v>
      </c>
      <c r="E5" s="12">
        <v>9.44</v>
      </c>
      <c r="F5" s="12">
        <v>18.420000000000002</v>
      </c>
      <c r="G5" s="12">
        <v>39.409999999999997</v>
      </c>
      <c r="H5" s="12">
        <v>31.94</v>
      </c>
    </row>
    <row r="6" spans="1:8" x14ac:dyDescent="0.25">
      <c r="A6" s="1" t="s">
        <v>25</v>
      </c>
      <c r="B6" s="12">
        <v>12.67</v>
      </c>
      <c r="C6" s="12">
        <v>22.9</v>
      </c>
      <c r="D6" s="12">
        <v>25.74</v>
      </c>
      <c r="E6" s="12">
        <v>9.49</v>
      </c>
      <c r="F6" s="12">
        <v>18.420000000000002</v>
      </c>
      <c r="G6" s="12">
        <v>39.42</v>
      </c>
      <c r="H6" s="12">
        <v>32.03</v>
      </c>
    </row>
    <row r="7" spans="1:8" x14ac:dyDescent="0.25">
      <c r="A7" s="1" t="s">
        <v>26</v>
      </c>
      <c r="B7" s="12">
        <v>12.75</v>
      </c>
      <c r="C7" s="12">
        <v>22.94</v>
      </c>
      <c r="D7" s="12">
        <v>25.87</v>
      </c>
      <c r="E7" s="12">
        <v>9.5299999999999994</v>
      </c>
      <c r="F7" s="12">
        <v>18.34</v>
      </c>
      <c r="G7" s="12">
        <v>39.380000000000003</v>
      </c>
      <c r="H7" s="12">
        <v>32.04</v>
      </c>
    </row>
    <row r="8" spans="1:8" x14ac:dyDescent="0.25">
      <c r="A8" s="19" t="s">
        <v>8</v>
      </c>
      <c r="B8" s="21">
        <f>AVERAGE(B5:B7)</f>
        <v>12.646666666666667</v>
      </c>
      <c r="C8" s="21">
        <f t="shared" ref="C8:H8" si="0">AVERAGE(C5:C7)</f>
        <v>22.896666666666665</v>
      </c>
      <c r="D8" s="21">
        <f t="shared" si="0"/>
        <v>25.803333333333331</v>
      </c>
      <c r="E8" s="21">
        <f t="shared" si="0"/>
        <v>9.4866666666666664</v>
      </c>
      <c r="F8" s="21">
        <f t="shared" si="0"/>
        <v>18.393333333333334</v>
      </c>
      <c r="G8" s="21">
        <f t="shared" si="0"/>
        <v>39.403333333333336</v>
      </c>
      <c r="H8" s="21">
        <f t="shared" si="0"/>
        <v>32.00333333333333</v>
      </c>
    </row>
    <row r="9" spans="1:8" x14ac:dyDescent="0.25">
      <c r="A9" s="1" t="s">
        <v>7</v>
      </c>
      <c r="B9" s="12">
        <f>STDEVA(B5:B7)</f>
        <v>0.11676186592091352</v>
      </c>
      <c r="C9" s="12">
        <f t="shared" ref="C9:H9" si="1">STDEVA(C5:C7)</f>
        <v>4.5092497528228768E-2</v>
      </c>
      <c r="D9" s="12">
        <f t="shared" si="1"/>
        <v>6.5064070986478373E-2</v>
      </c>
      <c r="E9" s="12">
        <f t="shared" si="1"/>
        <v>4.50924975282289E-2</v>
      </c>
      <c r="F9" s="12">
        <f t="shared" si="1"/>
        <v>4.6188021535171125E-2</v>
      </c>
      <c r="G9" s="12">
        <f t="shared" si="1"/>
        <v>2.0816659994660029E-2</v>
      </c>
      <c r="H9" s="12">
        <f t="shared" si="1"/>
        <v>5.5075705472860274E-2</v>
      </c>
    </row>
  </sheetData>
  <mergeCells count="2">
    <mergeCell ref="A1:H1"/>
    <mergeCell ref="B2:H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662E-90E9-465A-8FF8-BD396EDBDB6B}">
  <dimension ref="A1:J144"/>
  <sheetViews>
    <sheetView workbookViewId="0">
      <selection activeCell="B27" sqref="B27"/>
    </sheetView>
  </sheetViews>
  <sheetFormatPr defaultRowHeight="13.8" x14ac:dyDescent="0.25"/>
  <cols>
    <col min="1" max="1" width="60.19921875" bestFit="1" customWidth="1"/>
    <col min="2" max="2" width="8.5" bestFit="1" customWidth="1"/>
    <col min="3" max="3" width="13.296875" bestFit="1" customWidth="1"/>
    <col min="4" max="4" width="5.19921875" bestFit="1" customWidth="1"/>
    <col min="5" max="5" width="8" bestFit="1" customWidth="1"/>
    <col min="6" max="6" width="6.59765625" bestFit="1" customWidth="1"/>
    <col min="7" max="9" width="5.19921875" bestFit="1" customWidth="1"/>
  </cols>
  <sheetData>
    <row r="1" spans="1:10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27" t="s">
        <v>68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27" t="s">
        <v>69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7" t="s">
        <v>70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x14ac:dyDescent="0.25">
      <c r="A5" s="127" t="s">
        <v>71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0" x14ac:dyDescent="0.25">
      <c r="A6" s="127" t="s">
        <v>72</v>
      </c>
      <c r="B6" s="126"/>
      <c r="C6" s="126"/>
      <c r="D6" s="126"/>
      <c r="E6" s="126"/>
      <c r="F6" s="126"/>
      <c r="G6" s="126"/>
      <c r="H6" s="126"/>
      <c r="I6" s="126"/>
      <c r="J6" s="126"/>
    </row>
    <row r="7" spans="1:10" x14ac:dyDescent="0.25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0" x14ac:dyDescent="0.25">
      <c r="A8" s="126"/>
      <c r="B8" s="126"/>
      <c r="C8" s="126"/>
      <c r="D8" s="126"/>
      <c r="E8" s="126"/>
      <c r="F8" s="126"/>
      <c r="G8" s="126"/>
      <c r="H8" s="126"/>
      <c r="I8" s="126"/>
      <c r="J8" s="126"/>
    </row>
    <row r="9" spans="1:10" x14ac:dyDescent="0.25">
      <c r="A9" s="128" t="s">
        <v>73</v>
      </c>
      <c r="B9" s="126"/>
      <c r="C9" s="126"/>
      <c r="D9" s="126"/>
      <c r="E9" s="126"/>
      <c r="F9" s="126"/>
      <c r="G9" s="126"/>
      <c r="H9" s="126"/>
      <c r="I9" s="126"/>
      <c r="J9" s="126"/>
    </row>
    <row r="10" spans="1:10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 x14ac:dyDescent="0.25">
      <c r="A11" s="129" t="s">
        <v>74</v>
      </c>
      <c r="B11" s="129"/>
      <c r="C11" s="129"/>
      <c r="D11" s="126"/>
      <c r="E11" s="126"/>
      <c r="F11" s="126"/>
      <c r="G11" s="126"/>
      <c r="H11" s="126"/>
      <c r="I11" s="126"/>
      <c r="J11" s="126"/>
    </row>
    <row r="12" spans="1:10" x14ac:dyDescent="0.25">
      <c r="A12" s="130" t="s">
        <v>75</v>
      </c>
      <c r="B12" s="130"/>
      <c r="C12" s="131"/>
      <c r="D12" s="126"/>
      <c r="E12" s="126"/>
      <c r="F12" s="126"/>
      <c r="G12" s="126"/>
      <c r="H12" s="126"/>
      <c r="I12" s="126"/>
      <c r="J12" s="126"/>
    </row>
    <row r="13" spans="1:10" x14ac:dyDescent="0.25">
      <c r="A13" s="132" t="s">
        <v>76</v>
      </c>
      <c r="B13" s="132"/>
      <c r="C13" s="133" t="s">
        <v>67</v>
      </c>
      <c r="D13" s="126"/>
      <c r="E13" s="126"/>
      <c r="F13" s="126"/>
      <c r="G13" s="126"/>
      <c r="H13" s="126"/>
      <c r="I13" s="126"/>
      <c r="J13" s="126"/>
    </row>
    <row r="14" spans="1:10" x14ac:dyDescent="0.25">
      <c r="A14" s="132" t="s">
        <v>77</v>
      </c>
      <c r="B14" s="134" t="s">
        <v>78</v>
      </c>
      <c r="C14" s="133"/>
      <c r="D14" s="126"/>
      <c r="E14" s="126"/>
      <c r="F14" s="126"/>
      <c r="G14" s="126"/>
      <c r="H14" s="126"/>
      <c r="I14" s="126"/>
      <c r="J14" s="126"/>
    </row>
    <row r="15" spans="1:10" x14ac:dyDescent="0.25">
      <c r="A15" s="132"/>
      <c r="B15" s="134" t="s">
        <v>79</v>
      </c>
      <c r="C15" s="133" t="s">
        <v>91</v>
      </c>
      <c r="D15" s="126"/>
      <c r="E15" s="126"/>
      <c r="F15" s="126"/>
      <c r="G15" s="126"/>
      <c r="H15" s="126"/>
      <c r="I15" s="126"/>
      <c r="J15" s="126"/>
    </row>
    <row r="16" spans="1:10" x14ac:dyDescent="0.25">
      <c r="A16" s="132"/>
      <c r="B16" s="134" t="s">
        <v>80</v>
      </c>
      <c r="C16" s="133" t="s">
        <v>92</v>
      </c>
      <c r="D16" s="126"/>
      <c r="E16" s="126"/>
      <c r="F16" s="126"/>
      <c r="G16" s="126"/>
      <c r="H16" s="126"/>
      <c r="I16" s="126"/>
      <c r="J16" s="126"/>
    </row>
    <row r="17" spans="1:10" x14ac:dyDescent="0.25">
      <c r="A17" s="132"/>
      <c r="B17" s="134" t="s">
        <v>81</v>
      </c>
      <c r="C17" s="133" t="s">
        <v>92</v>
      </c>
      <c r="D17" s="126"/>
      <c r="E17" s="126"/>
      <c r="F17" s="126"/>
      <c r="G17" s="126"/>
      <c r="H17" s="126"/>
      <c r="I17" s="126"/>
      <c r="J17" s="126"/>
    </row>
    <row r="18" spans="1:10" x14ac:dyDescent="0.25">
      <c r="A18" s="132"/>
      <c r="B18" s="134" t="s">
        <v>82</v>
      </c>
      <c r="C18" s="133" t="s">
        <v>92</v>
      </c>
      <c r="D18" s="126"/>
      <c r="E18" s="126"/>
      <c r="F18" s="126"/>
      <c r="G18" s="126"/>
      <c r="H18" s="126"/>
      <c r="I18" s="126"/>
      <c r="J18" s="126"/>
    </row>
    <row r="19" spans="1:10" ht="28.8" x14ac:dyDescent="0.25">
      <c r="A19" s="132"/>
      <c r="B19" s="134" t="s">
        <v>83</v>
      </c>
      <c r="C19" s="135">
        <v>21</v>
      </c>
      <c r="D19" s="126"/>
      <c r="E19" s="126"/>
      <c r="F19" s="126"/>
      <c r="G19" s="126"/>
      <c r="H19" s="126"/>
      <c r="I19" s="126"/>
      <c r="J19" s="126"/>
    </row>
    <row r="20" spans="1:10" ht="48" x14ac:dyDescent="0.25">
      <c r="A20" s="132" t="s">
        <v>84</v>
      </c>
      <c r="B20" s="134" t="s">
        <v>85</v>
      </c>
      <c r="C20" s="133" t="s">
        <v>93</v>
      </c>
      <c r="D20" s="126"/>
      <c r="E20" s="126"/>
      <c r="F20" s="126"/>
      <c r="G20" s="126"/>
      <c r="H20" s="126"/>
      <c r="I20" s="126"/>
      <c r="J20" s="126"/>
    </row>
    <row r="21" spans="1:10" ht="76.8" x14ac:dyDescent="0.25">
      <c r="A21" s="132"/>
      <c r="B21" s="134" t="s">
        <v>86</v>
      </c>
      <c r="C21" s="133" t="s">
        <v>94</v>
      </c>
      <c r="D21" s="126"/>
      <c r="E21" s="126"/>
      <c r="F21" s="126"/>
      <c r="G21" s="126"/>
      <c r="H21" s="126"/>
      <c r="I21" s="126"/>
      <c r="J21" s="126"/>
    </row>
    <row r="22" spans="1:10" ht="105.6" x14ac:dyDescent="0.25">
      <c r="A22" s="132" t="s">
        <v>87</v>
      </c>
      <c r="B22" s="132"/>
      <c r="C22" s="133" t="s">
        <v>95</v>
      </c>
      <c r="D22" s="126"/>
      <c r="E22" s="126"/>
      <c r="F22" s="126"/>
      <c r="G22" s="126"/>
      <c r="H22" s="126"/>
      <c r="I22" s="126"/>
      <c r="J22" s="126"/>
    </row>
    <row r="23" spans="1:10" ht="19.2" x14ac:dyDescent="0.25">
      <c r="A23" s="132" t="s">
        <v>88</v>
      </c>
      <c r="B23" s="134" t="s">
        <v>89</v>
      </c>
      <c r="C23" s="136" t="s">
        <v>96</v>
      </c>
      <c r="D23" s="126"/>
      <c r="E23" s="126"/>
      <c r="F23" s="126"/>
      <c r="G23" s="126"/>
      <c r="H23" s="126"/>
      <c r="I23" s="126"/>
      <c r="J23" s="126"/>
    </row>
    <row r="24" spans="1:10" x14ac:dyDescent="0.25">
      <c r="A24" s="137"/>
      <c r="B24" s="138" t="s">
        <v>90</v>
      </c>
      <c r="C24" s="139" t="s">
        <v>97</v>
      </c>
      <c r="D24" s="126"/>
      <c r="E24" s="126"/>
      <c r="F24" s="126"/>
      <c r="G24" s="126"/>
      <c r="H24" s="126"/>
      <c r="I24" s="126"/>
      <c r="J24" s="126"/>
    </row>
    <row r="25" spans="1:10" x14ac:dyDescent="0.25">
      <c r="A25" s="126"/>
      <c r="B25" s="126"/>
      <c r="C25" s="126"/>
      <c r="D25" s="126"/>
      <c r="E25" s="126"/>
      <c r="F25" s="126"/>
      <c r="G25" s="126"/>
      <c r="H25" s="126"/>
      <c r="I25" s="126"/>
      <c r="J25" s="126"/>
    </row>
    <row r="26" spans="1:10" x14ac:dyDescent="0.25">
      <c r="A26" s="126"/>
      <c r="B26" s="126"/>
      <c r="C26" s="126"/>
      <c r="D26" s="126"/>
      <c r="E26" s="126"/>
      <c r="F26" s="126"/>
      <c r="G26" s="126"/>
      <c r="H26" s="126"/>
      <c r="I26" s="126"/>
      <c r="J26" s="126"/>
    </row>
    <row r="27" spans="1:10" x14ac:dyDescent="0.25">
      <c r="A27" s="127"/>
      <c r="B27" s="126"/>
      <c r="C27" s="126"/>
      <c r="D27" s="126"/>
      <c r="E27" s="126"/>
      <c r="F27" s="126"/>
      <c r="G27" s="126"/>
      <c r="H27" s="126"/>
      <c r="I27" s="126"/>
      <c r="J27" s="126"/>
    </row>
    <row r="28" spans="1:10" x14ac:dyDescent="0.25">
      <c r="A28" s="126"/>
      <c r="B28" s="126"/>
      <c r="C28" s="126"/>
      <c r="D28" s="126"/>
      <c r="E28" s="126"/>
      <c r="F28" s="126"/>
      <c r="G28" s="126"/>
      <c r="H28" s="126"/>
      <c r="I28" s="126"/>
      <c r="J28" s="126"/>
    </row>
    <row r="29" spans="1:10" x14ac:dyDescent="0.25">
      <c r="A29" s="129" t="s">
        <v>98</v>
      </c>
      <c r="B29" s="129"/>
      <c r="C29" s="129"/>
      <c r="D29" s="129"/>
      <c r="E29" s="129"/>
      <c r="F29" s="129"/>
      <c r="G29" s="129"/>
      <c r="H29" s="126"/>
      <c r="I29" s="126"/>
      <c r="J29" s="126"/>
    </row>
    <row r="30" spans="1:10" ht="19.8" x14ac:dyDescent="0.25">
      <c r="A30" s="140" t="s">
        <v>67</v>
      </c>
      <c r="B30" s="140"/>
      <c r="C30" s="141" t="s">
        <v>99</v>
      </c>
      <c r="D30" s="142" t="s">
        <v>100</v>
      </c>
      <c r="E30" s="142" t="s">
        <v>101</v>
      </c>
      <c r="F30" s="142" t="s">
        <v>102</v>
      </c>
      <c r="G30" s="143" t="s">
        <v>103</v>
      </c>
      <c r="H30" s="126"/>
      <c r="I30" s="126"/>
      <c r="J30" s="126"/>
    </row>
    <row r="31" spans="1:10" ht="19.2" x14ac:dyDescent="0.25">
      <c r="A31" s="144" t="s">
        <v>39</v>
      </c>
      <c r="B31" s="145" t="s">
        <v>104</v>
      </c>
      <c r="C31" s="146">
        <v>1.7917238095238108</v>
      </c>
      <c r="D31" s="147">
        <v>6</v>
      </c>
      <c r="E31" s="148">
        <v>0.29862063492063512</v>
      </c>
      <c r="F31" s="148">
        <v>146.17793317793283</v>
      </c>
      <c r="G31" s="149">
        <v>8.2756423095811516E-12</v>
      </c>
      <c r="H31" s="126"/>
      <c r="I31" s="126"/>
      <c r="J31" s="126"/>
    </row>
    <row r="32" spans="1:10" x14ac:dyDescent="0.25">
      <c r="A32" s="132"/>
      <c r="B32" s="134" t="s">
        <v>105</v>
      </c>
      <c r="C32" s="150">
        <v>2.8600000000000087E-2</v>
      </c>
      <c r="D32" s="151">
        <v>14</v>
      </c>
      <c r="E32" s="152">
        <v>2.0428571428571492E-3</v>
      </c>
      <c r="F32" s="153"/>
      <c r="G32" s="154"/>
      <c r="H32" s="126"/>
      <c r="I32" s="126"/>
      <c r="J32" s="126"/>
    </row>
    <row r="33" spans="1:10" x14ac:dyDescent="0.25">
      <c r="A33" s="155"/>
      <c r="B33" s="156" t="s">
        <v>106</v>
      </c>
      <c r="C33" s="157">
        <v>1.820323809523811</v>
      </c>
      <c r="D33" s="158">
        <v>20</v>
      </c>
      <c r="E33" s="159"/>
      <c r="F33" s="159"/>
      <c r="G33" s="160"/>
      <c r="H33" s="126"/>
      <c r="I33" s="126"/>
      <c r="J33" s="126"/>
    </row>
    <row r="34" spans="1:10" ht="19.2" x14ac:dyDescent="0.25">
      <c r="A34" s="155" t="s">
        <v>107</v>
      </c>
      <c r="B34" s="134" t="s">
        <v>104</v>
      </c>
      <c r="C34" s="150">
        <v>237.42959999999994</v>
      </c>
      <c r="D34" s="151">
        <v>6</v>
      </c>
      <c r="E34" s="152">
        <v>39.571599999999989</v>
      </c>
      <c r="F34" s="152">
        <v>221.15275707898616</v>
      </c>
      <c r="G34" s="161">
        <v>4.7798646334607384E-13</v>
      </c>
      <c r="H34" s="126"/>
      <c r="I34" s="126"/>
      <c r="J34" s="126"/>
    </row>
    <row r="35" spans="1:10" x14ac:dyDescent="0.25">
      <c r="A35" s="132"/>
      <c r="B35" s="134" t="s">
        <v>105</v>
      </c>
      <c r="C35" s="150">
        <v>2.505066666666671</v>
      </c>
      <c r="D35" s="151">
        <v>14</v>
      </c>
      <c r="E35" s="152">
        <v>0.17893333333333364</v>
      </c>
      <c r="F35" s="153"/>
      <c r="G35" s="154"/>
      <c r="H35" s="126"/>
      <c r="I35" s="126"/>
      <c r="J35" s="126"/>
    </row>
    <row r="36" spans="1:10" x14ac:dyDescent="0.25">
      <c r="A36" s="155"/>
      <c r="B36" s="156" t="s">
        <v>106</v>
      </c>
      <c r="C36" s="157">
        <v>239.9346666666666</v>
      </c>
      <c r="D36" s="158">
        <v>20</v>
      </c>
      <c r="E36" s="159"/>
      <c r="F36" s="159"/>
      <c r="G36" s="160"/>
      <c r="H36" s="126"/>
      <c r="I36" s="126"/>
      <c r="J36" s="126"/>
    </row>
    <row r="37" spans="1:10" ht="19.2" x14ac:dyDescent="0.25">
      <c r="A37" s="155" t="s">
        <v>108</v>
      </c>
      <c r="B37" s="134" t="s">
        <v>104</v>
      </c>
      <c r="C37" s="150">
        <v>596.42098095238146</v>
      </c>
      <c r="D37" s="151">
        <v>6</v>
      </c>
      <c r="E37" s="152">
        <v>99.403496825396914</v>
      </c>
      <c r="F37" s="152">
        <v>117.88839756332645</v>
      </c>
      <c r="G37" s="161">
        <v>3.6089736450257069E-11</v>
      </c>
      <c r="H37" s="126"/>
      <c r="I37" s="126"/>
      <c r="J37" s="126"/>
    </row>
    <row r="38" spans="1:10" x14ac:dyDescent="0.25">
      <c r="A38" s="132"/>
      <c r="B38" s="134" t="s">
        <v>105</v>
      </c>
      <c r="C38" s="150">
        <v>11.804800000000006</v>
      </c>
      <c r="D38" s="151">
        <v>14</v>
      </c>
      <c r="E38" s="152">
        <v>0.84320000000000039</v>
      </c>
      <c r="F38" s="153"/>
      <c r="G38" s="154"/>
      <c r="H38" s="126"/>
      <c r="I38" s="126"/>
      <c r="J38" s="126"/>
    </row>
    <row r="39" spans="1:10" x14ac:dyDescent="0.25">
      <c r="A39" s="155"/>
      <c r="B39" s="156" t="s">
        <v>106</v>
      </c>
      <c r="C39" s="157">
        <v>608.22578095238146</v>
      </c>
      <c r="D39" s="158">
        <v>20</v>
      </c>
      <c r="E39" s="159"/>
      <c r="F39" s="159"/>
      <c r="G39" s="160"/>
      <c r="H39" s="126"/>
      <c r="I39" s="126"/>
      <c r="J39" s="126"/>
    </row>
    <row r="40" spans="1:10" ht="19.2" x14ac:dyDescent="0.25">
      <c r="A40" s="155" t="s">
        <v>109</v>
      </c>
      <c r="B40" s="134" t="s">
        <v>104</v>
      </c>
      <c r="C40" s="150">
        <v>9.6098165714285653</v>
      </c>
      <c r="D40" s="151">
        <v>6</v>
      </c>
      <c r="E40" s="152">
        <v>1.6016360952380941</v>
      </c>
      <c r="F40" s="152">
        <v>148.51310967263359</v>
      </c>
      <c r="G40" s="161">
        <v>7.4226566798518649E-12</v>
      </c>
      <c r="H40" s="126"/>
      <c r="I40" s="126"/>
      <c r="J40" s="126"/>
    </row>
    <row r="41" spans="1:10" x14ac:dyDescent="0.25">
      <c r="A41" s="132"/>
      <c r="B41" s="134" t="s">
        <v>105</v>
      </c>
      <c r="C41" s="150">
        <v>0.15098266666666646</v>
      </c>
      <c r="D41" s="151">
        <v>14</v>
      </c>
      <c r="E41" s="152">
        <v>1.0784476190476176E-2</v>
      </c>
      <c r="F41" s="153"/>
      <c r="G41" s="154"/>
      <c r="H41" s="126"/>
      <c r="I41" s="126"/>
      <c r="J41" s="126"/>
    </row>
    <row r="42" spans="1:10" x14ac:dyDescent="0.25">
      <c r="A42" s="155"/>
      <c r="B42" s="156" t="s">
        <v>106</v>
      </c>
      <c r="C42" s="157">
        <v>9.7607992380952311</v>
      </c>
      <c r="D42" s="158">
        <v>20</v>
      </c>
      <c r="E42" s="159"/>
      <c r="F42" s="159"/>
      <c r="G42" s="160"/>
      <c r="H42" s="126"/>
      <c r="I42" s="126"/>
      <c r="J42" s="126"/>
    </row>
    <row r="43" spans="1:10" ht="19.2" x14ac:dyDescent="0.25">
      <c r="A43" s="155" t="s">
        <v>51</v>
      </c>
      <c r="B43" s="134" t="s">
        <v>104</v>
      </c>
      <c r="C43" s="150">
        <v>375.4121619047616</v>
      </c>
      <c r="D43" s="151">
        <v>6</v>
      </c>
      <c r="E43" s="152">
        <v>62.568693650793598</v>
      </c>
      <c r="F43" s="152">
        <v>148.58561197180447</v>
      </c>
      <c r="G43" s="161">
        <v>7.3978289284507596E-12</v>
      </c>
      <c r="H43" s="126"/>
      <c r="I43" s="126"/>
      <c r="J43" s="126"/>
    </row>
    <row r="44" spans="1:10" x14ac:dyDescent="0.25">
      <c r="A44" s="132"/>
      <c r="B44" s="134" t="s">
        <v>105</v>
      </c>
      <c r="C44" s="150">
        <v>5.895333333333328</v>
      </c>
      <c r="D44" s="151">
        <v>14</v>
      </c>
      <c r="E44" s="152">
        <v>0.42109523809523769</v>
      </c>
      <c r="F44" s="153"/>
      <c r="G44" s="154"/>
      <c r="H44" s="126"/>
      <c r="I44" s="126"/>
      <c r="J44" s="126"/>
    </row>
    <row r="45" spans="1:10" x14ac:dyDescent="0.25">
      <c r="A45" s="155"/>
      <c r="B45" s="156" t="s">
        <v>106</v>
      </c>
      <c r="C45" s="157">
        <v>381.30749523809493</v>
      </c>
      <c r="D45" s="158">
        <v>20</v>
      </c>
      <c r="E45" s="159"/>
      <c r="F45" s="159"/>
      <c r="G45" s="160"/>
      <c r="H45" s="126"/>
      <c r="I45" s="126"/>
      <c r="J45" s="126"/>
    </row>
    <row r="46" spans="1:10" ht="19.2" x14ac:dyDescent="0.25">
      <c r="A46" s="155" t="s">
        <v>110</v>
      </c>
      <c r="B46" s="134" t="s">
        <v>104</v>
      </c>
      <c r="C46" s="150">
        <v>2007.0077142857142</v>
      </c>
      <c r="D46" s="151">
        <v>6</v>
      </c>
      <c r="E46" s="152">
        <v>334.5012857142857</v>
      </c>
      <c r="F46" s="152">
        <v>85042.699757868279</v>
      </c>
      <c r="G46" s="161">
        <v>4.2128545397854258E-31</v>
      </c>
      <c r="H46" s="126"/>
      <c r="I46" s="126"/>
      <c r="J46" s="126"/>
    </row>
    <row r="47" spans="1:10" x14ac:dyDescent="0.25">
      <c r="A47" s="132"/>
      <c r="B47" s="134" t="s">
        <v>105</v>
      </c>
      <c r="C47" s="150">
        <v>5.5066666666667291E-2</v>
      </c>
      <c r="D47" s="151">
        <v>14</v>
      </c>
      <c r="E47" s="152">
        <v>3.9333333333333781E-3</v>
      </c>
      <c r="F47" s="153"/>
      <c r="G47" s="154"/>
      <c r="H47" s="126"/>
      <c r="I47" s="126"/>
      <c r="J47" s="126"/>
    </row>
    <row r="48" spans="1:10" x14ac:dyDescent="0.25">
      <c r="A48" s="137"/>
      <c r="B48" s="138" t="s">
        <v>106</v>
      </c>
      <c r="C48" s="162">
        <v>2007.0627809523808</v>
      </c>
      <c r="D48" s="163">
        <v>20</v>
      </c>
      <c r="E48" s="164"/>
      <c r="F48" s="164"/>
      <c r="G48" s="165"/>
      <c r="H48" s="126"/>
      <c r="I48" s="126"/>
      <c r="J48" s="126"/>
    </row>
    <row r="49" spans="1:10" x14ac:dyDescent="0.25">
      <c r="A49" s="126"/>
      <c r="B49" s="126"/>
      <c r="C49" s="126"/>
      <c r="D49" s="126"/>
      <c r="E49" s="126"/>
      <c r="F49" s="126"/>
      <c r="G49" s="126"/>
      <c r="H49" s="126"/>
      <c r="I49" s="126"/>
      <c r="J49" s="126"/>
    </row>
    <row r="50" spans="1:10" x14ac:dyDescent="0.25">
      <c r="A50" s="126"/>
      <c r="B50" s="126"/>
      <c r="C50" s="126"/>
      <c r="D50" s="126"/>
      <c r="E50" s="126"/>
      <c r="F50" s="126"/>
      <c r="G50" s="126"/>
      <c r="H50" s="126"/>
      <c r="I50" s="126"/>
      <c r="J50" s="126"/>
    </row>
    <row r="51" spans="1:10" x14ac:dyDescent="0.25">
      <c r="A51" s="128" t="s">
        <v>111</v>
      </c>
      <c r="B51" s="126"/>
      <c r="C51" s="126"/>
      <c r="D51" s="126"/>
      <c r="E51" s="126"/>
      <c r="F51" s="126"/>
      <c r="G51" s="126"/>
      <c r="H51" s="126"/>
      <c r="I51" s="126"/>
      <c r="J51" s="126"/>
    </row>
    <row r="52" spans="1:10" x14ac:dyDescent="0.25">
      <c r="A52" s="126"/>
      <c r="B52" s="126"/>
      <c r="C52" s="126"/>
      <c r="D52" s="126"/>
      <c r="E52" s="126"/>
      <c r="F52" s="126"/>
      <c r="G52" s="126"/>
      <c r="H52" s="126"/>
      <c r="I52" s="126"/>
      <c r="J52" s="126"/>
    </row>
    <row r="53" spans="1:10" x14ac:dyDescent="0.25">
      <c r="A53" s="126"/>
      <c r="B53" s="126"/>
      <c r="C53" s="126"/>
      <c r="D53" s="126"/>
      <c r="E53" s="126"/>
      <c r="F53" s="126"/>
      <c r="G53" s="126"/>
      <c r="H53" s="126"/>
      <c r="I53" s="126"/>
      <c r="J53" s="126"/>
    </row>
    <row r="54" spans="1:10" x14ac:dyDescent="0.25">
      <c r="A54" s="128" t="s">
        <v>112</v>
      </c>
      <c r="B54" s="126"/>
      <c r="C54" s="126"/>
      <c r="D54" s="126"/>
      <c r="E54" s="126"/>
      <c r="F54" s="126"/>
      <c r="G54" s="126"/>
      <c r="H54" s="126"/>
      <c r="I54" s="126"/>
      <c r="J54" s="126"/>
    </row>
    <row r="55" spans="1:10" x14ac:dyDescent="0.25">
      <c r="A55" s="126"/>
      <c r="B55" s="126"/>
      <c r="C55" s="126"/>
      <c r="D55" s="126"/>
      <c r="E55" s="126"/>
      <c r="F55" s="126"/>
      <c r="G55" s="126"/>
      <c r="H55" s="126"/>
      <c r="I55" s="126"/>
      <c r="J55" s="126"/>
    </row>
    <row r="56" spans="1:10" x14ac:dyDescent="0.25">
      <c r="A56" s="129" t="s">
        <v>39</v>
      </c>
      <c r="B56" s="129"/>
      <c r="C56" s="129"/>
      <c r="D56" s="129"/>
      <c r="E56" s="129"/>
      <c r="F56" s="129"/>
      <c r="G56" s="129"/>
      <c r="H56" s="126"/>
      <c r="I56" s="126"/>
      <c r="J56" s="126"/>
    </row>
    <row r="57" spans="1:10" x14ac:dyDescent="0.25">
      <c r="A57" s="166" t="s">
        <v>131</v>
      </c>
      <c r="B57" s="167"/>
      <c r="C57" s="167"/>
      <c r="D57" s="167"/>
      <c r="E57" s="167"/>
      <c r="F57" s="167"/>
      <c r="G57" s="167"/>
      <c r="H57" s="126"/>
      <c r="I57" s="126"/>
      <c r="J57" s="126"/>
    </row>
    <row r="58" spans="1:10" x14ac:dyDescent="0.25">
      <c r="A58" s="168" t="s">
        <v>113</v>
      </c>
      <c r="B58" s="169" t="s">
        <v>109</v>
      </c>
      <c r="C58" s="170" t="s">
        <v>114</v>
      </c>
      <c r="D58" s="170"/>
      <c r="E58" s="170"/>
      <c r="F58" s="170"/>
      <c r="G58" s="171"/>
      <c r="H58" s="126"/>
      <c r="I58" s="126"/>
      <c r="J58" s="126"/>
    </row>
    <row r="59" spans="1:10" x14ac:dyDescent="0.25">
      <c r="A59" s="140"/>
      <c r="B59" s="172"/>
      <c r="C59" s="173" t="s">
        <v>115</v>
      </c>
      <c r="D59" s="173" t="s">
        <v>116</v>
      </c>
      <c r="E59" s="173" t="s">
        <v>117</v>
      </c>
      <c r="F59" s="173" t="s">
        <v>118</v>
      </c>
      <c r="G59" s="174" t="s">
        <v>119</v>
      </c>
      <c r="H59" s="126"/>
      <c r="I59" s="126"/>
      <c r="J59" s="126"/>
    </row>
    <row r="60" spans="1:10" x14ac:dyDescent="0.25">
      <c r="A60" s="175" t="s">
        <v>120</v>
      </c>
      <c r="B60" s="176">
        <v>3</v>
      </c>
      <c r="C60" s="177">
        <v>6.7600000000000007</v>
      </c>
      <c r="D60" s="178"/>
      <c r="E60" s="178"/>
      <c r="F60" s="178"/>
      <c r="G60" s="179"/>
      <c r="H60" s="126"/>
      <c r="I60" s="126"/>
      <c r="J60" s="126"/>
    </row>
    <row r="61" spans="1:10" x14ac:dyDescent="0.25">
      <c r="A61" s="180" t="s">
        <v>121</v>
      </c>
      <c r="B61" s="181">
        <v>3</v>
      </c>
      <c r="C61" s="153"/>
      <c r="D61" s="182">
        <v>7.0166666666666657</v>
      </c>
      <c r="E61" s="153"/>
      <c r="F61" s="153"/>
      <c r="G61" s="154"/>
      <c r="H61" s="126"/>
      <c r="I61" s="126"/>
      <c r="J61" s="126"/>
    </row>
    <row r="62" spans="1:10" x14ac:dyDescent="0.25">
      <c r="A62" s="180" t="s">
        <v>122</v>
      </c>
      <c r="B62" s="181">
        <v>3</v>
      </c>
      <c r="C62" s="153"/>
      <c r="D62" s="182">
        <v>7.06</v>
      </c>
      <c r="E62" s="153"/>
      <c r="F62" s="153"/>
      <c r="G62" s="154"/>
      <c r="H62" s="126"/>
      <c r="I62" s="126"/>
      <c r="J62" s="126"/>
    </row>
    <row r="63" spans="1:10" x14ac:dyDescent="0.25">
      <c r="A63" s="180" t="s">
        <v>123</v>
      </c>
      <c r="B63" s="181">
        <v>3</v>
      </c>
      <c r="C63" s="153"/>
      <c r="D63" s="153"/>
      <c r="E63" s="182">
        <v>7.3533333333333344</v>
      </c>
      <c r="F63" s="153"/>
      <c r="G63" s="154"/>
      <c r="H63" s="126"/>
      <c r="I63" s="126"/>
      <c r="J63" s="126"/>
    </row>
    <row r="64" spans="1:10" x14ac:dyDescent="0.25">
      <c r="A64" s="180" t="s">
        <v>124</v>
      </c>
      <c r="B64" s="181">
        <v>3</v>
      </c>
      <c r="C64" s="153"/>
      <c r="D64" s="153"/>
      <c r="E64" s="153"/>
      <c r="F64" s="182">
        <v>7.4766666666666666</v>
      </c>
      <c r="G64" s="154"/>
      <c r="H64" s="126"/>
      <c r="I64" s="126"/>
      <c r="J64" s="126"/>
    </row>
    <row r="65" spans="1:10" x14ac:dyDescent="0.25">
      <c r="A65" s="180" t="s">
        <v>125</v>
      </c>
      <c r="B65" s="181">
        <v>3</v>
      </c>
      <c r="C65" s="153"/>
      <c r="D65" s="153"/>
      <c r="E65" s="153"/>
      <c r="F65" s="153"/>
      <c r="G65" s="183">
        <v>7.56</v>
      </c>
      <c r="H65" s="126"/>
      <c r="I65" s="126"/>
      <c r="J65" s="126"/>
    </row>
    <row r="66" spans="1:10" x14ac:dyDescent="0.25">
      <c r="A66" s="180" t="s">
        <v>126</v>
      </c>
      <c r="B66" s="181">
        <v>3</v>
      </c>
      <c r="C66" s="153"/>
      <c r="D66" s="153"/>
      <c r="E66" s="153"/>
      <c r="F66" s="153"/>
      <c r="G66" s="183">
        <v>7.580000000000001</v>
      </c>
      <c r="H66" s="126"/>
      <c r="I66" s="126"/>
      <c r="J66" s="126"/>
    </row>
    <row r="67" spans="1:10" x14ac:dyDescent="0.25">
      <c r="A67" s="138" t="s">
        <v>103</v>
      </c>
      <c r="B67" s="184"/>
      <c r="C67" s="185">
        <v>1</v>
      </c>
      <c r="D67" s="185">
        <v>0.25989555493120209</v>
      </c>
      <c r="E67" s="185">
        <v>1</v>
      </c>
      <c r="F67" s="185">
        <v>1</v>
      </c>
      <c r="G67" s="186">
        <v>0.59637600688780035</v>
      </c>
      <c r="H67" s="126"/>
      <c r="I67" s="126"/>
      <c r="J67" s="126"/>
    </row>
    <row r="68" spans="1:10" x14ac:dyDescent="0.25">
      <c r="A68" s="187" t="s">
        <v>127</v>
      </c>
      <c r="B68" s="187"/>
      <c r="C68" s="187"/>
      <c r="D68" s="187"/>
      <c r="E68" s="187"/>
      <c r="F68" s="187"/>
      <c r="G68" s="187"/>
      <c r="H68" s="126"/>
      <c r="I68" s="126"/>
      <c r="J68" s="126"/>
    </row>
    <row r="69" spans="1:10" x14ac:dyDescent="0.25">
      <c r="A69" s="187" t="s">
        <v>128</v>
      </c>
      <c r="B69" s="187"/>
      <c r="C69" s="187"/>
      <c r="D69" s="187"/>
      <c r="E69" s="187"/>
      <c r="F69" s="187"/>
      <c r="G69" s="187"/>
      <c r="H69" s="126"/>
      <c r="I69" s="126"/>
      <c r="J69" s="126"/>
    </row>
    <row r="70" spans="1:10" x14ac:dyDescent="0.25">
      <c r="A70" s="126"/>
      <c r="B70" s="126"/>
      <c r="C70" s="126"/>
      <c r="D70" s="126"/>
      <c r="E70" s="126"/>
      <c r="F70" s="126"/>
      <c r="G70" s="126"/>
      <c r="H70" s="126"/>
      <c r="I70" s="126"/>
      <c r="J70" s="126"/>
    </row>
    <row r="71" spans="1:10" x14ac:dyDescent="0.25">
      <c r="A71" s="129" t="s">
        <v>107</v>
      </c>
      <c r="B71" s="129"/>
      <c r="C71" s="129"/>
      <c r="D71" s="129"/>
      <c r="E71" s="129"/>
      <c r="F71" s="129"/>
      <c r="G71" s="129"/>
      <c r="H71" s="129"/>
      <c r="I71" s="126"/>
      <c r="J71" s="126"/>
    </row>
    <row r="72" spans="1:10" x14ac:dyDescent="0.25">
      <c r="A72" s="166" t="s">
        <v>131</v>
      </c>
      <c r="B72" s="167"/>
      <c r="C72" s="167"/>
      <c r="D72" s="167"/>
      <c r="E72" s="167"/>
      <c r="F72" s="167"/>
      <c r="G72" s="167"/>
      <c r="H72" s="167"/>
      <c r="I72" s="126"/>
      <c r="J72" s="126"/>
    </row>
    <row r="73" spans="1:10" x14ac:dyDescent="0.25">
      <c r="A73" s="168" t="s">
        <v>113</v>
      </c>
      <c r="B73" s="169" t="s">
        <v>109</v>
      </c>
      <c r="C73" s="170" t="s">
        <v>114</v>
      </c>
      <c r="D73" s="170"/>
      <c r="E73" s="170"/>
      <c r="F73" s="170"/>
      <c r="G73" s="170"/>
      <c r="H73" s="171"/>
      <c r="I73" s="126"/>
      <c r="J73" s="126"/>
    </row>
    <row r="74" spans="1:10" x14ac:dyDescent="0.25">
      <c r="A74" s="140"/>
      <c r="B74" s="172"/>
      <c r="C74" s="173" t="s">
        <v>115</v>
      </c>
      <c r="D74" s="173" t="s">
        <v>116</v>
      </c>
      <c r="E74" s="173" t="s">
        <v>117</v>
      </c>
      <c r="F74" s="173" t="s">
        <v>118</v>
      </c>
      <c r="G74" s="173" t="s">
        <v>119</v>
      </c>
      <c r="H74" s="174" t="s">
        <v>129</v>
      </c>
      <c r="I74" s="126"/>
      <c r="J74" s="126"/>
    </row>
    <row r="75" spans="1:10" x14ac:dyDescent="0.25">
      <c r="A75" s="175" t="s">
        <v>126</v>
      </c>
      <c r="B75" s="176">
        <v>3</v>
      </c>
      <c r="C75" s="177">
        <v>14.736666666666666</v>
      </c>
      <c r="D75" s="178"/>
      <c r="E75" s="178"/>
      <c r="F75" s="178"/>
      <c r="G75" s="178"/>
      <c r="H75" s="179"/>
      <c r="I75" s="126"/>
      <c r="J75" s="126"/>
    </row>
    <row r="76" spans="1:10" x14ac:dyDescent="0.25">
      <c r="A76" s="180" t="s">
        <v>125</v>
      </c>
      <c r="B76" s="181">
        <v>3</v>
      </c>
      <c r="C76" s="153"/>
      <c r="D76" s="182">
        <v>17.716666666666665</v>
      </c>
      <c r="E76" s="153"/>
      <c r="F76" s="153"/>
      <c r="G76" s="153"/>
      <c r="H76" s="154"/>
      <c r="I76" s="126"/>
      <c r="J76" s="126"/>
    </row>
    <row r="77" spans="1:10" x14ac:dyDescent="0.25">
      <c r="A77" s="180" t="s">
        <v>124</v>
      </c>
      <c r="B77" s="181">
        <v>3</v>
      </c>
      <c r="C77" s="153"/>
      <c r="D77" s="153"/>
      <c r="E77" s="182">
        <v>18.866666666666667</v>
      </c>
      <c r="F77" s="153"/>
      <c r="G77" s="153"/>
      <c r="H77" s="154"/>
      <c r="I77" s="126"/>
      <c r="J77" s="126"/>
    </row>
    <row r="78" spans="1:10" x14ac:dyDescent="0.25">
      <c r="A78" s="180" t="s">
        <v>121</v>
      </c>
      <c r="B78" s="181">
        <v>3</v>
      </c>
      <c r="C78" s="153"/>
      <c r="D78" s="153"/>
      <c r="E78" s="153"/>
      <c r="F78" s="182">
        <v>20.303333333333331</v>
      </c>
      <c r="G78" s="153"/>
      <c r="H78" s="154"/>
      <c r="I78" s="126"/>
      <c r="J78" s="126"/>
    </row>
    <row r="79" spans="1:10" x14ac:dyDescent="0.25">
      <c r="A79" s="180" t="s">
        <v>123</v>
      </c>
      <c r="B79" s="181">
        <v>3</v>
      </c>
      <c r="C79" s="153"/>
      <c r="D79" s="153"/>
      <c r="E79" s="153"/>
      <c r="F79" s="182">
        <v>20.433333333333334</v>
      </c>
      <c r="G79" s="153"/>
      <c r="H79" s="154"/>
      <c r="I79" s="126"/>
      <c r="J79" s="126"/>
    </row>
    <row r="80" spans="1:10" x14ac:dyDescent="0.25">
      <c r="A80" s="180" t="s">
        <v>122</v>
      </c>
      <c r="B80" s="181">
        <v>3</v>
      </c>
      <c r="C80" s="153"/>
      <c r="D80" s="153"/>
      <c r="E80" s="153"/>
      <c r="F80" s="153"/>
      <c r="G80" s="182">
        <v>24.033333333333331</v>
      </c>
      <c r="H80" s="154"/>
      <c r="I80" s="126"/>
      <c r="J80" s="126"/>
    </row>
    <row r="81" spans="1:10" x14ac:dyDescent="0.25">
      <c r="A81" s="180" t="s">
        <v>120</v>
      </c>
      <c r="B81" s="181">
        <v>3</v>
      </c>
      <c r="C81" s="153"/>
      <c r="D81" s="153"/>
      <c r="E81" s="153"/>
      <c r="F81" s="153"/>
      <c r="G81" s="153"/>
      <c r="H81" s="183">
        <v>25.356666666666666</v>
      </c>
      <c r="I81" s="126"/>
      <c r="J81" s="126"/>
    </row>
    <row r="82" spans="1:10" x14ac:dyDescent="0.25">
      <c r="A82" s="138" t="s">
        <v>103</v>
      </c>
      <c r="B82" s="184"/>
      <c r="C82" s="185">
        <v>1</v>
      </c>
      <c r="D82" s="185">
        <v>1</v>
      </c>
      <c r="E82" s="185">
        <v>1</v>
      </c>
      <c r="F82" s="185">
        <v>0.7122664474925533</v>
      </c>
      <c r="G82" s="185">
        <v>1</v>
      </c>
      <c r="H82" s="186">
        <v>1</v>
      </c>
      <c r="I82" s="126"/>
      <c r="J82" s="126"/>
    </row>
    <row r="83" spans="1:10" x14ac:dyDescent="0.25">
      <c r="A83" s="187" t="s">
        <v>127</v>
      </c>
      <c r="B83" s="187"/>
      <c r="C83" s="187"/>
      <c r="D83" s="187"/>
      <c r="E83" s="187"/>
      <c r="F83" s="187"/>
      <c r="G83" s="187"/>
      <c r="H83" s="187"/>
      <c r="I83" s="126"/>
      <c r="J83" s="126"/>
    </row>
    <row r="84" spans="1:10" x14ac:dyDescent="0.25">
      <c r="A84" s="187" t="s">
        <v>128</v>
      </c>
      <c r="B84" s="187"/>
      <c r="C84" s="187"/>
      <c r="D84" s="187"/>
      <c r="E84" s="187"/>
      <c r="F84" s="187"/>
      <c r="G84" s="187"/>
      <c r="H84" s="187"/>
      <c r="I84" s="126"/>
      <c r="J84" s="126"/>
    </row>
    <row r="85" spans="1:10" x14ac:dyDescent="0.25">
      <c r="A85" s="126"/>
      <c r="B85" s="126"/>
      <c r="C85" s="126"/>
      <c r="D85" s="126"/>
      <c r="E85" s="126"/>
      <c r="F85" s="126"/>
      <c r="G85" s="126"/>
      <c r="H85" s="126"/>
      <c r="I85" s="126"/>
      <c r="J85" s="126"/>
    </row>
    <row r="86" spans="1:10" x14ac:dyDescent="0.25">
      <c r="A86" s="129" t="s">
        <v>108</v>
      </c>
      <c r="B86" s="129"/>
      <c r="C86" s="129"/>
      <c r="D86" s="129"/>
      <c r="E86" s="129"/>
      <c r="F86" s="129"/>
      <c r="G86" s="129"/>
      <c r="H86" s="126"/>
      <c r="I86" s="126"/>
      <c r="J86" s="126"/>
    </row>
    <row r="87" spans="1:10" x14ac:dyDescent="0.25">
      <c r="A87" s="166" t="s">
        <v>131</v>
      </c>
      <c r="B87" s="167"/>
      <c r="C87" s="167"/>
      <c r="D87" s="167"/>
      <c r="E87" s="167"/>
      <c r="F87" s="167"/>
      <c r="G87" s="167"/>
      <c r="H87" s="126"/>
      <c r="I87" s="126"/>
      <c r="J87" s="126"/>
    </row>
    <row r="88" spans="1:10" x14ac:dyDescent="0.25">
      <c r="A88" s="168" t="s">
        <v>113</v>
      </c>
      <c r="B88" s="169" t="s">
        <v>109</v>
      </c>
      <c r="C88" s="170" t="s">
        <v>114</v>
      </c>
      <c r="D88" s="170"/>
      <c r="E88" s="170"/>
      <c r="F88" s="170"/>
      <c r="G88" s="171"/>
      <c r="H88" s="126"/>
      <c r="I88" s="126"/>
      <c r="J88" s="126"/>
    </row>
    <row r="89" spans="1:10" x14ac:dyDescent="0.25">
      <c r="A89" s="140"/>
      <c r="B89" s="172"/>
      <c r="C89" s="173" t="s">
        <v>115</v>
      </c>
      <c r="D89" s="173" t="s">
        <v>116</v>
      </c>
      <c r="E89" s="173" t="s">
        <v>117</v>
      </c>
      <c r="F89" s="173" t="s">
        <v>118</v>
      </c>
      <c r="G89" s="174" t="s">
        <v>119</v>
      </c>
      <c r="H89" s="126"/>
      <c r="I89" s="126"/>
      <c r="J89" s="126"/>
    </row>
    <row r="90" spans="1:10" x14ac:dyDescent="0.25">
      <c r="A90" s="175" t="s">
        <v>125</v>
      </c>
      <c r="B90" s="176">
        <v>3</v>
      </c>
      <c r="C90" s="177">
        <v>20.576666666666664</v>
      </c>
      <c r="D90" s="178"/>
      <c r="E90" s="178"/>
      <c r="F90" s="178"/>
      <c r="G90" s="179"/>
      <c r="H90" s="126"/>
      <c r="I90" s="126"/>
      <c r="J90" s="126"/>
    </row>
    <row r="91" spans="1:10" x14ac:dyDescent="0.25">
      <c r="A91" s="180" t="s">
        <v>123</v>
      </c>
      <c r="B91" s="181">
        <v>3</v>
      </c>
      <c r="C91" s="182">
        <v>20.803333333333331</v>
      </c>
      <c r="D91" s="153"/>
      <c r="E91" s="153"/>
      <c r="F91" s="153"/>
      <c r="G91" s="154"/>
      <c r="H91" s="126"/>
      <c r="I91" s="126"/>
      <c r="J91" s="126"/>
    </row>
    <row r="92" spans="1:10" x14ac:dyDescent="0.25">
      <c r="A92" s="180" t="s">
        <v>120</v>
      </c>
      <c r="B92" s="181">
        <v>3</v>
      </c>
      <c r="C92" s="182">
        <v>21.91</v>
      </c>
      <c r="D92" s="153"/>
      <c r="E92" s="153"/>
      <c r="F92" s="153"/>
      <c r="G92" s="154"/>
      <c r="H92" s="126"/>
      <c r="I92" s="126"/>
      <c r="J92" s="126"/>
    </row>
    <row r="93" spans="1:10" x14ac:dyDescent="0.25">
      <c r="A93" s="180" t="s">
        <v>124</v>
      </c>
      <c r="B93" s="181">
        <v>3</v>
      </c>
      <c r="C93" s="153"/>
      <c r="D93" s="182">
        <v>24.97666666666667</v>
      </c>
      <c r="E93" s="153"/>
      <c r="F93" s="153"/>
      <c r="G93" s="154"/>
      <c r="H93" s="126"/>
      <c r="I93" s="126"/>
      <c r="J93" s="126"/>
    </row>
    <row r="94" spans="1:10" x14ac:dyDescent="0.25">
      <c r="A94" s="180" t="s">
        <v>126</v>
      </c>
      <c r="B94" s="181">
        <v>3</v>
      </c>
      <c r="C94" s="153"/>
      <c r="D94" s="153"/>
      <c r="E94" s="182">
        <v>27.27</v>
      </c>
      <c r="F94" s="153"/>
      <c r="G94" s="154"/>
      <c r="H94" s="126"/>
      <c r="I94" s="126"/>
      <c r="J94" s="126"/>
    </row>
    <row r="95" spans="1:10" x14ac:dyDescent="0.25">
      <c r="A95" s="180" t="s">
        <v>121</v>
      </c>
      <c r="B95" s="181">
        <v>3</v>
      </c>
      <c r="C95" s="153"/>
      <c r="D95" s="153"/>
      <c r="E95" s="153"/>
      <c r="F95" s="182">
        <v>31.78</v>
      </c>
      <c r="G95" s="154"/>
      <c r="H95" s="126"/>
      <c r="I95" s="126"/>
      <c r="J95" s="126"/>
    </row>
    <row r="96" spans="1:10" x14ac:dyDescent="0.25">
      <c r="A96" s="180" t="s">
        <v>122</v>
      </c>
      <c r="B96" s="181">
        <v>3</v>
      </c>
      <c r="C96" s="153"/>
      <c r="D96" s="153"/>
      <c r="E96" s="153"/>
      <c r="F96" s="153"/>
      <c r="G96" s="183">
        <v>35.470000000000006</v>
      </c>
      <c r="H96" s="126"/>
      <c r="I96" s="126"/>
      <c r="J96" s="126"/>
    </row>
    <row r="97" spans="1:10" x14ac:dyDescent="0.25">
      <c r="A97" s="138" t="s">
        <v>103</v>
      </c>
      <c r="B97" s="184"/>
      <c r="C97" s="185">
        <v>0.11260317317866597</v>
      </c>
      <c r="D97" s="185">
        <v>1</v>
      </c>
      <c r="E97" s="185">
        <v>1</v>
      </c>
      <c r="F97" s="185">
        <v>1</v>
      </c>
      <c r="G97" s="186">
        <v>1</v>
      </c>
      <c r="H97" s="126"/>
      <c r="I97" s="126"/>
      <c r="J97" s="126"/>
    </row>
    <row r="98" spans="1:10" x14ac:dyDescent="0.25">
      <c r="A98" s="187" t="s">
        <v>127</v>
      </c>
      <c r="B98" s="187"/>
      <c r="C98" s="187"/>
      <c r="D98" s="187"/>
      <c r="E98" s="187"/>
      <c r="F98" s="187"/>
      <c r="G98" s="187"/>
      <c r="H98" s="126"/>
      <c r="I98" s="126"/>
      <c r="J98" s="126"/>
    </row>
    <row r="99" spans="1:10" x14ac:dyDescent="0.25">
      <c r="A99" s="187" t="s">
        <v>128</v>
      </c>
      <c r="B99" s="187"/>
      <c r="C99" s="187"/>
      <c r="D99" s="187"/>
      <c r="E99" s="187"/>
      <c r="F99" s="187"/>
      <c r="G99" s="187"/>
      <c r="H99" s="126"/>
      <c r="I99" s="126"/>
      <c r="J99" s="126"/>
    </row>
    <row r="100" spans="1:10" x14ac:dyDescent="0.25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</row>
    <row r="101" spans="1:10" x14ac:dyDescent="0.25">
      <c r="A101" s="129" t="s">
        <v>109</v>
      </c>
      <c r="B101" s="129"/>
      <c r="C101" s="129"/>
      <c r="D101" s="129"/>
      <c r="E101" s="129"/>
      <c r="F101" s="129"/>
      <c r="G101" s="129"/>
      <c r="H101" s="126"/>
      <c r="I101" s="126"/>
      <c r="J101" s="126"/>
    </row>
    <row r="102" spans="1:10" x14ac:dyDescent="0.25">
      <c r="A102" s="166" t="s">
        <v>131</v>
      </c>
      <c r="B102" s="167"/>
      <c r="C102" s="167"/>
      <c r="D102" s="167"/>
      <c r="E102" s="167"/>
      <c r="F102" s="167"/>
      <c r="G102" s="167"/>
      <c r="H102" s="126"/>
      <c r="I102" s="126"/>
      <c r="J102" s="126"/>
    </row>
    <row r="103" spans="1:10" x14ac:dyDescent="0.25">
      <c r="A103" s="168" t="s">
        <v>113</v>
      </c>
      <c r="B103" s="169" t="s">
        <v>109</v>
      </c>
      <c r="C103" s="170" t="s">
        <v>114</v>
      </c>
      <c r="D103" s="170"/>
      <c r="E103" s="170"/>
      <c r="F103" s="170"/>
      <c r="G103" s="171"/>
      <c r="H103" s="126"/>
      <c r="I103" s="126"/>
      <c r="J103" s="126"/>
    </row>
    <row r="104" spans="1:10" x14ac:dyDescent="0.25">
      <c r="A104" s="140"/>
      <c r="B104" s="172"/>
      <c r="C104" s="173" t="s">
        <v>115</v>
      </c>
      <c r="D104" s="173" t="s">
        <v>116</v>
      </c>
      <c r="E104" s="173" t="s">
        <v>117</v>
      </c>
      <c r="F104" s="173" t="s">
        <v>118</v>
      </c>
      <c r="G104" s="174" t="s">
        <v>119</v>
      </c>
      <c r="H104" s="126"/>
      <c r="I104" s="126"/>
      <c r="J104" s="126"/>
    </row>
    <row r="105" spans="1:10" x14ac:dyDescent="0.25">
      <c r="A105" s="175" t="s">
        <v>124</v>
      </c>
      <c r="B105" s="176">
        <v>3</v>
      </c>
      <c r="C105" s="177">
        <v>3.9776666666666665</v>
      </c>
      <c r="D105" s="178"/>
      <c r="E105" s="178"/>
      <c r="F105" s="178"/>
      <c r="G105" s="179"/>
      <c r="H105" s="126"/>
      <c r="I105" s="126"/>
      <c r="J105" s="126"/>
    </row>
    <row r="106" spans="1:10" x14ac:dyDescent="0.25">
      <c r="A106" s="180" t="s">
        <v>125</v>
      </c>
      <c r="B106" s="181">
        <v>3</v>
      </c>
      <c r="C106" s="182">
        <v>4.0443333333333333</v>
      </c>
      <c r="D106" s="153"/>
      <c r="E106" s="153"/>
      <c r="F106" s="153"/>
      <c r="G106" s="154"/>
      <c r="H106" s="126"/>
      <c r="I106" s="126"/>
      <c r="J106" s="126"/>
    </row>
    <row r="107" spans="1:10" x14ac:dyDescent="0.25">
      <c r="A107" s="180" t="s">
        <v>123</v>
      </c>
      <c r="B107" s="181">
        <v>3</v>
      </c>
      <c r="C107" s="153"/>
      <c r="D107" s="182">
        <v>4.34</v>
      </c>
      <c r="E107" s="153"/>
      <c r="F107" s="153"/>
      <c r="G107" s="154"/>
      <c r="H107" s="126"/>
      <c r="I107" s="126"/>
      <c r="J107" s="126"/>
    </row>
    <row r="108" spans="1:10" x14ac:dyDescent="0.25">
      <c r="A108" s="180" t="s">
        <v>120</v>
      </c>
      <c r="B108" s="181">
        <v>3</v>
      </c>
      <c r="C108" s="153"/>
      <c r="D108" s="153"/>
      <c r="E108" s="182">
        <v>5.1109999999999998</v>
      </c>
      <c r="F108" s="153"/>
      <c r="G108" s="154"/>
      <c r="H108" s="126"/>
      <c r="I108" s="126"/>
      <c r="J108" s="126"/>
    </row>
    <row r="109" spans="1:10" x14ac:dyDescent="0.25">
      <c r="A109" s="180" t="s">
        <v>122</v>
      </c>
      <c r="B109" s="181">
        <v>3</v>
      </c>
      <c r="C109" s="153"/>
      <c r="D109" s="153"/>
      <c r="E109" s="182">
        <v>5.2240000000000002</v>
      </c>
      <c r="F109" s="153"/>
      <c r="G109" s="154"/>
      <c r="H109" s="126"/>
      <c r="I109" s="126"/>
      <c r="J109" s="126"/>
    </row>
    <row r="110" spans="1:10" x14ac:dyDescent="0.25">
      <c r="A110" s="180" t="s">
        <v>121</v>
      </c>
      <c r="B110" s="181">
        <v>3</v>
      </c>
      <c r="C110" s="153"/>
      <c r="D110" s="153"/>
      <c r="E110" s="153"/>
      <c r="F110" s="182">
        <v>5.4496666666666664</v>
      </c>
      <c r="G110" s="154"/>
      <c r="H110" s="126"/>
      <c r="I110" s="126"/>
      <c r="J110" s="126"/>
    </row>
    <row r="111" spans="1:10" x14ac:dyDescent="0.25">
      <c r="A111" s="180" t="s">
        <v>126</v>
      </c>
      <c r="B111" s="181">
        <v>3</v>
      </c>
      <c r="C111" s="153"/>
      <c r="D111" s="153"/>
      <c r="E111" s="153"/>
      <c r="F111" s="153"/>
      <c r="G111" s="183">
        <v>5.8326666666666656</v>
      </c>
      <c r="H111" s="126"/>
      <c r="I111" s="126"/>
      <c r="J111" s="126"/>
    </row>
    <row r="112" spans="1:10" x14ac:dyDescent="0.25">
      <c r="A112" s="138" t="s">
        <v>103</v>
      </c>
      <c r="B112" s="184"/>
      <c r="C112" s="185">
        <v>0.44483213390839804</v>
      </c>
      <c r="D112" s="185">
        <v>1</v>
      </c>
      <c r="E112" s="185">
        <v>0.20392275218666089</v>
      </c>
      <c r="F112" s="185">
        <v>1</v>
      </c>
      <c r="G112" s="186">
        <v>1</v>
      </c>
      <c r="H112" s="126"/>
      <c r="I112" s="126"/>
      <c r="J112" s="126"/>
    </row>
    <row r="113" spans="1:10" x14ac:dyDescent="0.25">
      <c r="A113" s="187" t="s">
        <v>127</v>
      </c>
      <c r="B113" s="187"/>
      <c r="C113" s="187"/>
      <c r="D113" s="187"/>
      <c r="E113" s="187"/>
      <c r="F113" s="187"/>
      <c r="G113" s="187"/>
      <c r="H113" s="126"/>
      <c r="I113" s="126"/>
      <c r="J113" s="126"/>
    </row>
    <row r="114" spans="1:10" x14ac:dyDescent="0.25">
      <c r="A114" s="187" t="s">
        <v>128</v>
      </c>
      <c r="B114" s="187"/>
      <c r="C114" s="187"/>
      <c r="D114" s="187"/>
      <c r="E114" s="187"/>
      <c r="F114" s="187"/>
      <c r="G114" s="187"/>
      <c r="H114" s="126"/>
      <c r="I114" s="126"/>
      <c r="J114" s="126"/>
    </row>
    <row r="115" spans="1:10" x14ac:dyDescent="0.25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</row>
    <row r="116" spans="1:10" x14ac:dyDescent="0.25">
      <c r="A116" s="129" t="s">
        <v>51</v>
      </c>
      <c r="B116" s="129"/>
      <c r="C116" s="129"/>
      <c r="D116" s="129"/>
      <c r="E116" s="129"/>
      <c r="F116" s="129"/>
      <c r="G116" s="129"/>
      <c r="H116" s="126"/>
      <c r="I116" s="126"/>
      <c r="J116" s="126"/>
    </row>
    <row r="117" spans="1:10" x14ac:dyDescent="0.25">
      <c r="A117" s="166" t="s">
        <v>131</v>
      </c>
      <c r="B117" s="167"/>
      <c r="C117" s="167"/>
      <c r="D117" s="167"/>
      <c r="E117" s="167"/>
      <c r="F117" s="167"/>
      <c r="G117" s="167"/>
      <c r="H117" s="126"/>
      <c r="I117" s="126"/>
      <c r="J117" s="126"/>
    </row>
    <row r="118" spans="1:10" x14ac:dyDescent="0.25">
      <c r="A118" s="168" t="s">
        <v>113</v>
      </c>
      <c r="B118" s="169" t="s">
        <v>109</v>
      </c>
      <c r="C118" s="170" t="s">
        <v>114</v>
      </c>
      <c r="D118" s="170"/>
      <c r="E118" s="170"/>
      <c r="F118" s="170"/>
      <c r="G118" s="171"/>
      <c r="H118" s="126"/>
      <c r="I118" s="126"/>
      <c r="J118" s="126"/>
    </row>
    <row r="119" spans="1:10" x14ac:dyDescent="0.25">
      <c r="A119" s="140"/>
      <c r="B119" s="172"/>
      <c r="C119" s="173" t="s">
        <v>115</v>
      </c>
      <c r="D119" s="173" t="s">
        <v>116</v>
      </c>
      <c r="E119" s="173" t="s">
        <v>117</v>
      </c>
      <c r="F119" s="173" t="s">
        <v>118</v>
      </c>
      <c r="G119" s="174" t="s">
        <v>119</v>
      </c>
      <c r="H119" s="126"/>
      <c r="I119" s="126"/>
      <c r="J119" s="126"/>
    </row>
    <row r="120" spans="1:10" x14ac:dyDescent="0.25">
      <c r="A120" s="175" t="s">
        <v>124</v>
      </c>
      <c r="B120" s="176">
        <v>3</v>
      </c>
      <c r="C120" s="177">
        <v>24.86</v>
      </c>
      <c r="D120" s="178"/>
      <c r="E120" s="178"/>
      <c r="F120" s="178"/>
      <c r="G120" s="179"/>
      <c r="H120" s="126"/>
      <c r="I120" s="126"/>
      <c r="J120" s="126"/>
    </row>
    <row r="121" spans="1:10" x14ac:dyDescent="0.25">
      <c r="A121" s="180" t="s">
        <v>125</v>
      </c>
      <c r="B121" s="181">
        <v>3</v>
      </c>
      <c r="C121" s="182">
        <v>25.276666666666671</v>
      </c>
      <c r="D121" s="153"/>
      <c r="E121" s="153"/>
      <c r="F121" s="153"/>
      <c r="G121" s="154"/>
      <c r="H121" s="126"/>
      <c r="I121" s="126"/>
      <c r="J121" s="126"/>
    </row>
    <row r="122" spans="1:10" x14ac:dyDescent="0.25">
      <c r="A122" s="180" t="s">
        <v>123</v>
      </c>
      <c r="B122" s="181">
        <v>3</v>
      </c>
      <c r="C122" s="153"/>
      <c r="D122" s="182">
        <v>27.126666666666665</v>
      </c>
      <c r="E122" s="153"/>
      <c r="F122" s="153"/>
      <c r="G122" s="154"/>
      <c r="H122" s="126"/>
      <c r="I122" s="126"/>
      <c r="J122" s="126"/>
    </row>
    <row r="123" spans="1:10" x14ac:dyDescent="0.25">
      <c r="A123" s="180" t="s">
        <v>120</v>
      </c>
      <c r="B123" s="181">
        <v>3</v>
      </c>
      <c r="C123" s="153"/>
      <c r="D123" s="153"/>
      <c r="E123" s="182">
        <v>31.946666666666669</v>
      </c>
      <c r="F123" s="153"/>
      <c r="G123" s="154"/>
      <c r="H123" s="126"/>
      <c r="I123" s="126"/>
      <c r="J123" s="126"/>
    </row>
    <row r="124" spans="1:10" x14ac:dyDescent="0.25">
      <c r="A124" s="180" t="s">
        <v>122</v>
      </c>
      <c r="B124" s="181">
        <v>3</v>
      </c>
      <c r="C124" s="153"/>
      <c r="D124" s="153"/>
      <c r="E124" s="182">
        <v>32.653333333333329</v>
      </c>
      <c r="F124" s="153"/>
      <c r="G124" s="154"/>
      <c r="H124" s="126"/>
      <c r="I124" s="126"/>
      <c r="J124" s="126"/>
    </row>
    <row r="125" spans="1:10" x14ac:dyDescent="0.25">
      <c r="A125" s="180" t="s">
        <v>121</v>
      </c>
      <c r="B125" s="181">
        <v>3</v>
      </c>
      <c r="C125" s="153"/>
      <c r="D125" s="153"/>
      <c r="E125" s="153"/>
      <c r="F125" s="182">
        <v>34.06</v>
      </c>
      <c r="G125" s="154"/>
      <c r="H125" s="126"/>
      <c r="I125" s="126"/>
      <c r="J125" s="126"/>
    </row>
    <row r="126" spans="1:10" x14ac:dyDescent="0.25">
      <c r="A126" s="180" t="s">
        <v>126</v>
      </c>
      <c r="B126" s="181">
        <v>3</v>
      </c>
      <c r="C126" s="153"/>
      <c r="D126" s="153"/>
      <c r="E126" s="153"/>
      <c r="F126" s="153"/>
      <c r="G126" s="183">
        <v>36.453333333333326</v>
      </c>
      <c r="H126" s="126"/>
      <c r="I126" s="126"/>
      <c r="J126" s="126"/>
    </row>
    <row r="127" spans="1:10" x14ac:dyDescent="0.25">
      <c r="A127" s="138" t="s">
        <v>103</v>
      </c>
      <c r="B127" s="184"/>
      <c r="C127" s="185">
        <v>0.44474041019466171</v>
      </c>
      <c r="D127" s="185">
        <v>1</v>
      </c>
      <c r="E127" s="185">
        <v>0.20358354032174963</v>
      </c>
      <c r="F127" s="185">
        <v>1</v>
      </c>
      <c r="G127" s="186">
        <v>1</v>
      </c>
      <c r="H127" s="126"/>
      <c r="I127" s="126"/>
      <c r="J127" s="126"/>
    </row>
    <row r="128" spans="1:10" x14ac:dyDescent="0.25">
      <c r="A128" s="187" t="s">
        <v>127</v>
      </c>
      <c r="B128" s="187"/>
      <c r="C128" s="187"/>
      <c r="D128" s="187"/>
      <c r="E128" s="187"/>
      <c r="F128" s="187"/>
      <c r="G128" s="187"/>
      <c r="H128" s="126"/>
      <c r="I128" s="126"/>
      <c r="J128" s="126"/>
    </row>
    <row r="129" spans="1:10" x14ac:dyDescent="0.25">
      <c r="A129" s="187" t="s">
        <v>128</v>
      </c>
      <c r="B129" s="187"/>
      <c r="C129" s="187"/>
      <c r="D129" s="187"/>
      <c r="E129" s="187"/>
      <c r="F129" s="187"/>
      <c r="G129" s="187"/>
      <c r="H129" s="126"/>
      <c r="I129" s="126"/>
      <c r="J129" s="126"/>
    </row>
    <row r="130" spans="1:10" x14ac:dyDescent="0.25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</row>
    <row r="131" spans="1:10" x14ac:dyDescent="0.25">
      <c r="A131" s="129" t="s">
        <v>110</v>
      </c>
      <c r="B131" s="129"/>
      <c r="C131" s="129"/>
      <c r="D131" s="129"/>
      <c r="E131" s="129"/>
      <c r="F131" s="129"/>
      <c r="G131" s="129"/>
      <c r="H131" s="129"/>
      <c r="I131" s="129"/>
      <c r="J131" s="126"/>
    </row>
    <row r="132" spans="1:10" x14ac:dyDescent="0.25">
      <c r="A132" s="166" t="s">
        <v>131</v>
      </c>
      <c r="B132" s="167"/>
      <c r="C132" s="167"/>
      <c r="D132" s="167"/>
      <c r="E132" s="167"/>
      <c r="F132" s="167"/>
      <c r="G132" s="167"/>
      <c r="H132" s="167"/>
      <c r="I132" s="167"/>
      <c r="J132" s="126"/>
    </row>
    <row r="133" spans="1:10" x14ac:dyDescent="0.25">
      <c r="A133" s="168" t="s">
        <v>113</v>
      </c>
      <c r="B133" s="169" t="s">
        <v>109</v>
      </c>
      <c r="C133" s="170" t="s">
        <v>114</v>
      </c>
      <c r="D133" s="170"/>
      <c r="E133" s="170"/>
      <c r="F133" s="170"/>
      <c r="G133" s="170"/>
      <c r="H133" s="170"/>
      <c r="I133" s="171"/>
      <c r="J133" s="126"/>
    </row>
    <row r="134" spans="1:10" x14ac:dyDescent="0.25">
      <c r="A134" s="140"/>
      <c r="B134" s="172"/>
      <c r="C134" s="173" t="s">
        <v>115</v>
      </c>
      <c r="D134" s="173" t="s">
        <v>116</v>
      </c>
      <c r="E134" s="173" t="s">
        <v>117</v>
      </c>
      <c r="F134" s="173" t="s">
        <v>118</v>
      </c>
      <c r="G134" s="173" t="s">
        <v>119</v>
      </c>
      <c r="H134" s="173" t="s">
        <v>129</v>
      </c>
      <c r="I134" s="174" t="s">
        <v>130</v>
      </c>
      <c r="J134" s="126"/>
    </row>
    <row r="135" spans="1:10" x14ac:dyDescent="0.25">
      <c r="A135" s="175" t="s">
        <v>126</v>
      </c>
      <c r="B135" s="176">
        <v>3</v>
      </c>
      <c r="C135" s="177">
        <v>9.4866666666666664</v>
      </c>
      <c r="D135" s="178"/>
      <c r="E135" s="178"/>
      <c r="F135" s="178"/>
      <c r="G135" s="178"/>
      <c r="H135" s="178"/>
      <c r="I135" s="179"/>
      <c r="J135" s="126"/>
    </row>
    <row r="136" spans="1:10" x14ac:dyDescent="0.25">
      <c r="A136" s="180" t="s">
        <v>124</v>
      </c>
      <c r="B136" s="181">
        <v>3</v>
      </c>
      <c r="C136" s="153"/>
      <c r="D136" s="182">
        <v>12.646666666666667</v>
      </c>
      <c r="E136" s="153"/>
      <c r="F136" s="153"/>
      <c r="G136" s="153"/>
      <c r="H136" s="153"/>
      <c r="I136" s="154"/>
      <c r="J136" s="126"/>
    </row>
    <row r="137" spans="1:10" x14ac:dyDescent="0.25">
      <c r="A137" s="180" t="s">
        <v>121</v>
      </c>
      <c r="B137" s="181">
        <v>3</v>
      </c>
      <c r="C137" s="153"/>
      <c r="D137" s="153"/>
      <c r="E137" s="182">
        <v>18.393333333333334</v>
      </c>
      <c r="F137" s="153"/>
      <c r="G137" s="153"/>
      <c r="H137" s="153"/>
      <c r="I137" s="154"/>
      <c r="J137" s="126"/>
    </row>
    <row r="138" spans="1:10" x14ac:dyDescent="0.25">
      <c r="A138" s="180" t="s">
        <v>123</v>
      </c>
      <c r="B138" s="181">
        <v>3</v>
      </c>
      <c r="C138" s="153"/>
      <c r="D138" s="153"/>
      <c r="E138" s="153"/>
      <c r="F138" s="182">
        <v>22.896666666666665</v>
      </c>
      <c r="G138" s="153"/>
      <c r="H138" s="153"/>
      <c r="I138" s="154"/>
      <c r="J138" s="126"/>
    </row>
    <row r="139" spans="1:10" x14ac:dyDescent="0.25">
      <c r="A139" s="180" t="s">
        <v>125</v>
      </c>
      <c r="B139" s="181">
        <v>3</v>
      </c>
      <c r="C139" s="153"/>
      <c r="D139" s="153"/>
      <c r="E139" s="153"/>
      <c r="F139" s="153"/>
      <c r="G139" s="182">
        <v>25.803333333333331</v>
      </c>
      <c r="H139" s="153"/>
      <c r="I139" s="154"/>
      <c r="J139" s="126"/>
    </row>
    <row r="140" spans="1:10" x14ac:dyDescent="0.25">
      <c r="A140" s="180" t="s">
        <v>122</v>
      </c>
      <c r="B140" s="181">
        <v>3</v>
      </c>
      <c r="C140" s="153"/>
      <c r="D140" s="153"/>
      <c r="E140" s="153"/>
      <c r="F140" s="153"/>
      <c r="G140" s="153"/>
      <c r="H140" s="182">
        <v>32.00333333333333</v>
      </c>
      <c r="I140" s="154"/>
      <c r="J140" s="126"/>
    </row>
    <row r="141" spans="1:10" x14ac:dyDescent="0.25">
      <c r="A141" s="180" t="s">
        <v>120</v>
      </c>
      <c r="B141" s="181">
        <v>3</v>
      </c>
      <c r="C141" s="153"/>
      <c r="D141" s="153"/>
      <c r="E141" s="153"/>
      <c r="F141" s="153"/>
      <c r="G141" s="153"/>
      <c r="H141" s="153"/>
      <c r="I141" s="183">
        <v>39.403333333333336</v>
      </c>
      <c r="J141" s="126"/>
    </row>
    <row r="142" spans="1:10" x14ac:dyDescent="0.25">
      <c r="A142" s="138" t="s">
        <v>103</v>
      </c>
      <c r="B142" s="184"/>
      <c r="C142" s="185">
        <v>1</v>
      </c>
      <c r="D142" s="185">
        <v>1</v>
      </c>
      <c r="E142" s="185">
        <v>1</v>
      </c>
      <c r="F142" s="185">
        <v>1</v>
      </c>
      <c r="G142" s="185">
        <v>1</v>
      </c>
      <c r="H142" s="185">
        <v>1</v>
      </c>
      <c r="I142" s="186">
        <v>1</v>
      </c>
      <c r="J142" s="126"/>
    </row>
    <row r="143" spans="1:10" x14ac:dyDescent="0.25">
      <c r="A143" s="187" t="s">
        <v>127</v>
      </c>
      <c r="B143" s="187"/>
      <c r="C143" s="187"/>
      <c r="D143" s="187"/>
      <c r="E143" s="187"/>
      <c r="F143" s="187"/>
      <c r="G143" s="187"/>
      <c r="H143" s="187"/>
      <c r="I143" s="187"/>
      <c r="J143" s="126"/>
    </row>
    <row r="144" spans="1:10" x14ac:dyDescent="0.25">
      <c r="A144" s="187" t="s">
        <v>128</v>
      </c>
      <c r="B144" s="187"/>
      <c r="C144" s="187"/>
      <c r="D144" s="187"/>
      <c r="E144" s="187"/>
      <c r="F144" s="187"/>
      <c r="G144" s="187"/>
      <c r="H144" s="187"/>
      <c r="I144" s="187"/>
      <c r="J144" s="126"/>
    </row>
  </sheetData>
  <mergeCells count="57">
    <mergeCell ref="A143:I143"/>
    <mergeCell ref="A144:I144"/>
    <mergeCell ref="A128:G128"/>
    <mergeCell ref="A129:G129"/>
    <mergeCell ref="A131:I131"/>
    <mergeCell ref="A132:I132"/>
    <mergeCell ref="A133:A134"/>
    <mergeCell ref="B133:B134"/>
    <mergeCell ref="C133:I133"/>
    <mergeCell ref="A113:G113"/>
    <mergeCell ref="A114:G114"/>
    <mergeCell ref="A116:G116"/>
    <mergeCell ref="A117:G117"/>
    <mergeCell ref="A118:A119"/>
    <mergeCell ref="B118:B119"/>
    <mergeCell ref="C118:G118"/>
    <mergeCell ref="A98:G98"/>
    <mergeCell ref="A99:G99"/>
    <mergeCell ref="A101:G101"/>
    <mergeCell ref="A102:G102"/>
    <mergeCell ref="A103:A104"/>
    <mergeCell ref="B103:B104"/>
    <mergeCell ref="C103:G103"/>
    <mergeCell ref="A83:H83"/>
    <mergeCell ref="A84:H84"/>
    <mergeCell ref="A86:G86"/>
    <mergeCell ref="A87:G87"/>
    <mergeCell ref="A88:A89"/>
    <mergeCell ref="B88:B89"/>
    <mergeCell ref="C88:G88"/>
    <mergeCell ref="A68:G68"/>
    <mergeCell ref="A69:G69"/>
    <mergeCell ref="A71:H71"/>
    <mergeCell ref="A72:H72"/>
    <mergeCell ref="A73:A74"/>
    <mergeCell ref="B73:B74"/>
    <mergeCell ref="C73:H73"/>
    <mergeCell ref="A40:A42"/>
    <mergeCell ref="A43:A45"/>
    <mergeCell ref="A46:A48"/>
    <mergeCell ref="A56:G56"/>
    <mergeCell ref="A57:G57"/>
    <mergeCell ref="A58:A59"/>
    <mergeCell ref="B58:B59"/>
    <mergeCell ref="C58:G58"/>
    <mergeCell ref="A23:A24"/>
    <mergeCell ref="A29:G29"/>
    <mergeCell ref="A30:B30"/>
    <mergeCell ref="A31:A33"/>
    <mergeCell ref="A34:A36"/>
    <mergeCell ref="A37:A39"/>
    <mergeCell ref="A11:C11"/>
    <mergeCell ref="A12:B12"/>
    <mergeCell ref="A13:B13"/>
    <mergeCell ref="A14:A19"/>
    <mergeCell ref="A20:A21"/>
    <mergeCell ref="A22:B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6B5A9-D2A7-40A6-9D83-DF5C760643EE}">
  <dimension ref="A1:H229"/>
  <sheetViews>
    <sheetView tabSelected="1" workbookViewId="0">
      <selection activeCell="F223" sqref="F223"/>
    </sheetView>
  </sheetViews>
  <sheetFormatPr defaultRowHeight="13.8" x14ac:dyDescent="0.25"/>
  <cols>
    <col min="1" max="1" width="25.09765625" bestFit="1" customWidth="1"/>
    <col min="3" max="3" width="13.296875" bestFit="1" customWidth="1"/>
  </cols>
  <sheetData>
    <row r="1" spans="1:8" x14ac:dyDescent="0.25">
      <c r="A1" s="188"/>
      <c r="B1" s="188"/>
      <c r="C1" s="188"/>
      <c r="D1" s="188"/>
      <c r="E1" s="188"/>
      <c r="F1" s="188"/>
      <c r="G1" s="188"/>
      <c r="H1" s="188"/>
    </row>
    <row r="2" spans="1:8" x14ac:dyDescent="0.25">
      <c r="A2" s="189" t="s">
        <v>132</v>
      </c>
      <c r="B2" s="188"/>
      <c r="C2" s="188"/>
      <c r="D2" s="188"/>
      <c r="E2" s="188"/>
      <c r="F2" s="188"/>
      <c r="G2" s="188"/>
      <c r="H2" s="188"/>
    </row>
    <row r="3" spans="1:8" x14ac:dyDescent="0.25">
      <c r="A3" s="189" t="s">
        <v>71</v>
      </c>
      <c r="B3" s="188"/>
      <c r="C3" s="188"/>
      <c r="D3" s="188"/>
      <c r="E3" s="188"/>
      <c r="F3" s="188"/>
      <c r="G3" s="188"/>
      <c r="H3" s="188"/>
    </row>
    <row r="4" spans="1:8" x14ac:dyDescent="0.25">
      <c r="A4" s="189" t="s">
        <v>72</v>
      </c>
      <c r="B4" s="188"/>
      <c r="C4" s="188"/>
      <c r="D4" s="188"/>
      <c r="E4" s="188"/>
      <c r="F4" s="188"/>
      <c r="G4" s="188"/>
      <c r="H4" s="188"/>
    </row>
    <row r="5" spans="1:8" x14ac:dyDescent="0.25">
      <c r="A5" s="188"/>
      <c r="B5" s="188"/>
      <c r="C5" s="188"/>
      <c r="D5" s="188"/>
      <c r="E5" s="188"/>
      <c r="F5" s="188"/>
      <c r="G5" s="188"/>
      <c r="H5" s="188"/>
    </row>
    <row r="6" spans="1:8" x14ac:dyDescent="0.25">
      <c r="A6" s="188"/>
      <c r="B6" s="188"/>
      <c r="C6" s="188"/>
      <c r="D6" s="188"/>
      <c r="E6" s="188"/>
      <c r="F6" s="188"/>
      <c r="G6" s="188"/>
      <c r="H6" s="188"/>
    </row>
    <row r="7" spans="1:8" x14ac:dyDescent="0.25">
      <c r="A7" s="190" t="s">
        <v>73</v>
      </c>
      <c r="B7" s="188"/>
      <c r="C7" s="188"/>
      <c r="D7" s="188"/>
      <c r="E7" s="188"/>
      <c r="F7" s="188"/>
      <c r="G7" s="188"/>
      <c r="H7" s="188"/>
    </row>
    <row r="8" spans="1:8" x14ac:dyDescent="0.25">
      <c r="A8" s="188"/>
      <c r="B8" s="188"/>
      <c r="C8" s="188"/>
      <c r="D8" s="188"/>
      <c r="E8" s="188"/>
      <c r="F8" s="188"/>
      <c r="G8" s="188"/>
      <c r="H8" s="188"/>
    </row>
    <row r="9" spans="1:8" x14ac:dyDescent="0.25">
      <c r="A9" s="191" t="s">
        <v>74</v>
      </c>
      <c r="B9" s="191"/>
      <c r="C9" s="191"/>
      <c r="D9" s="188"/>
      <c r="E9" s="188"/>
      <c r="F9" s="188"/>
      <c r="G9" s="188"/>
      <c r="H9" s="188"/>
    </row>
    <row r="10" spans="1:8" x14ac:dyDescent="0.25">
      <c r="A10" s="192" t="s">
        <v>75</v>
      </c>
      <c r="B10" s="192"/>
      <c r="C10" s="193"/>
      <c r="D10" s="188"/>
      <c r="E10" s="188"/>
      <c r="F10" s="188"/>
      <c r="G10" s="188"/>
      <c r="H10" s="188"/>
    </row>
    <row r="11" spans="1:8" x14ac:dyDescent="0.25">
      <c r="A11" s="194" t="s">
        <v>76</v>
      </c>
      <c r="B11" s="194"/>
      <c r="C11" s="195" t="s">
        <v>67</v>
      </c>
      <c r="D11" s="188"/>
      <c r="E11" s="188"/>
      <c r="F11" s="188"/>
      <c r="G11" s="188"/>
      <c r="H11" s="188"/>
    </row>
    <row r="12" spans="1:8" x14ac:dyDescent="0.25">
      <c r="A12" s="194" t="s">
        <v>77</v>
      </c>
      <c r="B12" s="196" t="s">
        <v>78</v>
      </c>
      <c r="C12" s="195"/>
      <c r="D12" s="188"/>
      <c r="E12" s="188"/>
      <c r="F12" s="188"/>
      <c r="G12" s="188"/>
      <c r="H12" s="188"/>
    </row>
    <row r="13" spans="1:8" x14ac:dyDescent="0.25">
      <c r="A13" s="194"/>
      <c r="B13" s="196" t="s">
        <v>79</v>
      </c>
      <c r="C13" s="195" t="s">
        <v>133</v>
      </c>
      <c r="D13" s="188"/>
      <c r="E13" s="188"/>
      <c r="F13" s="188"/>
      <c r="G13" s="188"/>
      <c r="H13" s="188"/>
    </row>
    <row r="14" spans="1:8" x14ac:dyDescent="0.25">
      <c r="A14" s="194"/>
      <c r="B14" s="196" t="s">
        <v>80</v>
      </c>
      <c r="C14" s="195" t="s">
        <v>92</v>
      </c>
      <c r="D14" s="188"/>
      <c r="E14" s="188"/>
      <c r="F14" s="188"/>
      <c r="G14" s="188"/>
      <c r="H14" s="188"/>
    </row>
    <row r="15" spans="1:8" x14ac:dyDescent="0.25">
      <c r="A15" s="194"/>
      <c r="B15" s="196" t="s">
        <v>81</v>
      </c>
      <c r="C15" s="195" t="s">
        <v>92</v>
      </c>
      <c r="D15" s="188"/>
      <c r="E15" s="188"/>
      <c r="F15" s="188"/>
      <c r="G15" s="188"/>
      <c r="H15" s="188"/>
    </row>
    <row r="16" spans="1:8" x14ac:dyDescent="0.25">
      <c r="A16" s="194"/>
      <c r="B16" s="196" t="s">
        <v>82</v>
      </c>
      <c r="C16" s="195" t="s">
        <v>92</v>
      </c>
      <c r="D16" s="188"/>
      <c r="E16" s="188"/>
      <c r="F16" s="188"/>
      <c r="G16" s="188"/>
      <c r="H16" s="188"/>
    </row>
    <row r="17" spans="1:8" ht="28.8" x14ac:dyDescent="0.25">
      <c r="A17" s="194"/>
      <c r="B17" s="196" t="s">
        <v>83</v>
      </c>
      <c r="C17" s="197">
        <v>21</v>
      </c>
      <c r="D17" s="188"/>
      <c r="E17" s="188"/>
      <c r="F17" s="188"/>
      <c r="G17" s="188"/>
      <c r="H17" s="188"/>
    </row>
    <row r="18" spans="1:8" ht="48" x14ac:dyDescent="0.25">
      <c r="A18" s="194" t="s">
        <v>84</v>
      </c>
      <c r="B18" s="196" t="s">
        <v>85</v>
      </c>
      <c r="C18" s="195" t="s">
        <v>93</v>
      </c>
      <c r="D18" s="188"/>
      <c r="E18" s="188"/>
      <c r="F18" s="188"/>
      <c r="G18" s="188"/>
      <c r="H18" s="188"/>
    </row>
    <row r="19" spans="1:8" ht="76.8" x14ac:dyDescent="0.25">
      <c r="A19" s="194"/>
      <c r="B19" s="196" t="s">
        <v>86</v>
      </c>
      <c r="C19" s="195" t="s">
        <v>94</v>
      </c>
      <c r="D19" s="188"/>
      <c r="E19" s="188"/>
      <c r="F19" s="188"/>
      <c r="G19" s="188"/>
      <c r="H19" s="188"/>
    </row>
    <row r="20" spans="1:8" ht="86.4" x14ac:dyDescent="0.25">
      <c r="A20" s="194" t="s">
        <v>87</v>
      </c>
      <c r="B20" s="194"/>
      <c r="C20" s="195" t="s">
        <v>134</v>
      </c>
      <c r="D20" s="188"/>
      <c r="E20" s="188"/>
      <c r="F20" s="188"/>
      <c r="G20" s="188"/>
      <c r="H20" s="188"/>
    </row>
    <row r="21" spans="1:8" ht="19.2" x14ac:dyDescent="0.25">
      <c r="A21" s="194" t="s">
        <v>88</v>
      </c>
      <c r="B21" s="196" t="s">
        <v>89</v>
      </c>
      <c r="C21" s="198" t="s">
        <v>135</v>
      </c>
      <c r="D21" s="188"/>
      <c r="E21" s="188"/>
      <c r="F21" s="188"/>
      <c r="G21" s="188"/>
      <c r="H21" s="188"/>
    </row>
    <row r="22" spans="1:8" x14ac:dyDescent="0.25">
      <c r="A22" s="199"/>
      <c r="B22" s="200" t="s">
        <v>90</v>
      </c>
      <c r="C22" s="201" t="s">
        <v>136</v>
      </c>
      <c r="D22" s="188"/>
      <c r="E22" s="188"/>
      <c r="F22" s="188"/>
      <c r="G22" s="188"/>
      <c r="H22" s="188"/>
    </row>
    <row r="23" spans="1:8" x14ac:dyDescent="0.25">
      <c r="A23" s="188"/>
      <c r="B23" s="188"/>
      <c r="C23" s="188"/>
      <c r="D23" s="188"/>
      <c r="E23" s="188"/>
      <c r="F23" s="188"/>
      <c r="G23" s="188"/>
      <c r="H23" s="188"/>
    </row>
    <row r="24" spans="1:8" x14ac:dyDescent="0.25">
      <c r="A24" s="191" t="s">
        <v>98</v>
      </c>
      <c r="B24" s="191"/>
      <c r="C24" s="191"/>
      <c r="D24" s="191"/>
      <c r="E24" s="191"/>
      <c r="F24" s="191"/>
      <c r="G24" s="191"/>
      <c r="H24" s="188"/>
    </row>
    <row r="25" spans="1:8" ht="19.8" x14ac:dyDescent="0.25">
      <c r="A25" s="202" t="s">
        <v>67</v>
      </c>
      <c r="B25" s="202"/>
      <c r="C25" s="203" t="s">
        <v>99</v>
      </c>
      <c r="D25" s="204" t="s">
        <v>100</v>
      </c>
      <c r="E25" s="204" t="s">
        <v>101</v>
      </c>
      <c r="F25" s="204" t="s">
        <v>102</v>
      </c>
      <c r="G25" s="205" t="s">
        <v>103</v>
      </c>
      <c r="H25" s="188"/>
    </row>
    <row r="26" spans="1:8" ht="19.2" x14ac:dyDescent="0.25">
      <c r="A26" s="206" t="s">
        <v>137</v>
      </c>
      <c r="B26" s="207" t="s">
        <v>104</v>
      </c>
      <c r="C26" s="208">
        <v>4.6736476190476202</v>
      </c>
      <c r="D26" s="209">
        <v>6</v>
      </c>
      <c r="E26" s="210">
        <v>0.77894126984126999</v>
      </c>
      <c r="F26" s="210">
        <v>8.1011126518753311</v>
      </c>
      <c r="G26" s="211">
        <v>6.5183068654485975E-4</v>
      </c>
      <c r="H26" s="188"/>
    </row>
    <row r="27" spans="1:8" x14ac:dyDescent="0.25">
      <c r="A27" s="194"/>
      <c r="B27" s="196" t="s">
        <v>105</v>
      </c>
      <c r="C27" s="212">
        <v>1.3461333333333334</v>
      </c>
      <c r="D27" s="213">
        <v>14</v>
      </c>
      <c r="E27" s="214">
        <v>9.6152380952380961E-2</v>
      </c>
      <c r="F27" s="215"/>
      <c r="G27" s="216"/>
      <c r="H27" s="188"/>
    </row>
    <row r="28" spans="1:8" x14ac:dyDescent="0.25">
      <c r="A28" s="217"/>
      <c r="B28" s="218" t="s">
        <v>106</v>
      </c>
      <c r="C28" s="219">
        <v>6.0197809523809536</v>
      </c>
      <c r="D28" s="220">
        <v>20</v>
      </c>
      <c r="E28" s="221"/>
      <c r="F28" s="221"/>
      <c r="G28" s="222"/>
      <c r="H28" s="188"/>
    </row>
    <row r="29" spans="1:8" ht="19.2" x14ac:dyDescent="0.25">
      <c r="A29" s="217" t="s">
        <v>138</v>
      </c>
      <c r="B29" s="196" t="s">
        <v>104</v>
      </c>
      <c r="C29" s="212">
        <v>53.952180952380964</v>
      </c>
      <c r="D29" s="213">
        <v>6</v>
      </c>
      <c r="E29" s="214">
        <v>8.9920301587301612</v>
      </c>
      <c r="F29" s="214">
        <v>87.232703530897297</v>
      </c>
      <c r="G29" s="223">
        <v>2.7997001245809836E-10</v>
      </c>
      <c r="H29" s="188"/>
    </row>
    <row r="30" spans="1:8" x14ac:dyDescent="0.25">
      <c r="A30" s="194"/>
      <c r="B30" s="196" t="s">
        <v>105</v>
      </c>
      <c r="C30" s="212">
        <v>1.4431333333333334</v>
      </c>
      <c r="D30" s="213">
        <v>14</v>
      </c>
      <c r="E30" s="214">
        <v>0.10308095238095238</v>
      </c>
      <c r="F30" s="215"/>
      <c r="G30" s="216"/>
      <c r="H30" s="188"/>
    </row>
    <row r="31" spans="1:8" x14ac:dyDescent="0.25">
      <c r="A31" s="199"/>
      <c r="B31" s="200" t="s">
        <v>106</v>
      </c>
      <c r="C31" s="224">
        <v>55.395314285714299</v>
      </c>
      <c r="D31" s="225">
        <v>20</v>
      </c>
      <c r="E31" s="226"/>
      <c r="F31" s="226"/>
      <c r="G31" s="227"/>
      <c r="H31" s="188"/>
    </row>
    <row r="32" spans="1:8" x14ac:dyDescent="0.25">
      <c r="A32" s="188"/>
      <c r="B32" s="188"/>
      <c r="C32" s="188"/>
      <c r="D32" s="188"/>
      <c r="E32" s="188"/>
      <c r="F32" s="188"/>
      <c r="G32" s="188"/>
      <c r="H32" s="188"/>
    </row>
    <row r="33" spans="1:8" x14ac:dyDescent="0.25">
      <c r="A33" s="188"/>
      <c r="B33" s="188"/>
      <c r="C33" s="188"/>
      <c r="D33" s="188"/>
      <c r="E33" s="188"/>
      <c r="F33" s="188"/>
      <c r="G33" s="188"/>
      <c r="H33" s="188"/>
    </row>
    <row r="34" spans="1:8" x14ac:dyDescent="0.25">
      <c r="A34" s="190" t="s">
        <v>111</v>
      </c>
      <c r="B34" s="188"/>
      <c r="C34" s="188"/>
      <c r="D34" s="188"/>
      <c r="E34" s="188"/>
      <c r="F34" s="188"/>
      <c r="G34" s="188"/>
      <c r="H34" s="188"/>
    </row>
    <row r="35" spans="1:8" x14ac:dyDescent="0.25">
      <c r="A35" s="188"/>
      <c r="B35" s="188"/>
      <c r="C35" s="188"/>
      <c r="D35" s="188"/>
      <c r="E35" s="188"/>
      <c r="F35" s="188"/>
      <c r="G35" s="188"/>
      <c r="H35" s="188"/>
    </row>
    <row r="36" spans="1:8" x14ac:dyDescent="0.25">
      <c r="A36" s="188"/>
      <c r="B36" s="188"/>
      <c r="C36" s="188"/>
      <c r="D36" s="188"/>
      <c r="E36" s="188"/>
      <c r="F36" s="188"/>
      <c r="G36" s="188"/>
      <c r="H36" s="188"/>
    </row>
    <row r="37" spans="1:8" x14ac:dyDescent="0.25">
      <c r="A37" s="190" t="s">
        <v>112</v>
      </c>
      <c r="B37" s="188"/>
      <c r="C37" s="188"/>
      <c r="D37" s="188"/>
      <c r="E37" s="188"/>
      <c r="F37" s="188"/>
      <c r="G37" s="188"/>
      <c r="H37" s="188"/>
    </row>
    <row r="38" spans="1:8" x14ac:dyDescent="0.25">
      <c r="A38" s="188"/>
      <c r="B38" s="188"/>
      <c r="C38" s="188"/>
      <c r="D38" s="188"/>
      <c r="E38" s="188"/>
      <c r="F38" s="188"/>
      <c r="G38" s="188"/>
      <c r="H38" s="188"/>
    </row>
    <row r="39" spans="1:8" x14ac:dyDescent="0.25">
      <c r="A39" s="191" t="s">
        <v>137</v>
      </c>
      <c r="B39" s="191"/>
      <c r="C39" s="191"/>
      <c r="D39" s="191"/>
      <c r="E39" s="191"/>
      <c r="F39" s="188"/>
      <c r="G39" s="188"/>
      <c r="H39" s="188"/>
    </row>
    <row r="40" spans="1:8" x14ac:dyDescent="0.25">
      <c r="A40" s="228" t="s">
        <v>131</v>
      </c>
      <c r="B40" s="229"/>
      <c r="C40" s="229"/>
      <c r="D40" s="229"/>
      <c r="E40" s="229"/>
      <c r="F40" s="188"/>
      <c r="G40" s="188"/>
      <c r="H40" s="188"/>
    </row>
    <row r="41" spans="1:8" x14ac:dyDescent="0.25">
      <c r="A41" s="230" t="s">
        <v>113</v>
      </c>
      <c r="B41" s="231" t="s">
        <v>109</v>
      </c>
      <c r="C41" s="232" t="s">
        <v>114</v>
      </c>
      <c r="D41" s="232"/>
      <c r="E41" s="233"/>
      <c r="F41" s="188"/>
      <c r="G41" s="188"/>
      <c r="H41" s="188"/>
    </row>
    <row r="42" spans="1:8" x14ac:dyDescent="0.25">
      <c r="A42" s="202"/>
      <c r="B42" s="234"/>
      <c r="C42" s="235" t="s">
        <v>115</v>
      </c>
      <c r="D42" s="235" t="s">
        <v>116</v>
      </c>
      <c r="E42" s="236" t="s">
        <v>117</v>
      </c>
      <c r="F42" s="188"/>
      <c r="G42" s="188"/>
      <c r="H42" s="188"/>
    </row>
    <row r="43" spans="1:8" x14ac:dyDescent="0.25">
      <c r="A43" s="237" t="s">
        <v>124</v>
      </c>
      <c r="B43" s="238">
        <v>3</v>
      </c>
      <c r="C43" s="239">
        <v>1.9633333333333336</v>
      </c>
      <c r="D43" s="240"/>
      <c r="E43" s="241"/>
      <c r="F43" s="188"/>
      <c r="G43" s="188"/>
      <c r="H43" s="188"/>
    </row>
    <row r="44" spans="1:8" x14ac:dyDescent="0.25">
      <c r="A44" s="242" t="s">
        <v>122</v>
      </c>
      <c r="B44" s="243">
        <v>3</v>
      </c>
      <c r="C44" s="244">
        <v>2.3066666666666666</v>
      </c>
      <c r="D44" s="244">
        <v>2.3066666666666666</v>
      </c>
      <c r="E44" s="216"/>
      <c r="F44" s="188"/>
      <c r="G44" s="188"/>
      <c r="H44" s="188"/>
    </row>
    <row r="45" spans="1:8" x14ac:dyDescent="0.25">
      <c r="A45" s="242" t="s">
        <v>120</v>
      </c>
      <c r="B45" s="243">
        <v>3</v>
      </c>
      <c r="C45" s="244">
        <v>2.4866666666666668</v>
      </c>
      <c r="D45" s="244">
        <v>2.4866666666666668</v>
      </c>
      <c r="E45" s="216"/>
      <c r="F45" s="188"/>
      <c r="G45" s="188"/>
      <c r="H45" s="188"/>
    </row>
    <row r="46" spans="1:8" x14ac:dyDescent="0.25">
      <c r="A46" s="242" t="s">
        <v>126</v>
      </c>
      <c r="B46" s="243">
        <v>3</v>
      </c>
      <c r="C46" s="215"/>
      <c r="D46" s="244">
        <v>2.6799999999999997</v>
      </c>
      <c r="E46" s="216"/>
      <c r="F46" s="188"/>
      <c r="G46" s="188"/>
      <c r="H46" s="188"/>
    </row>
    <row r="47" spans="1:8" x14ac:dyDescent="0.25">
      <c r="A47" s="242" t="s">
        <v>121</v>
      </c>
      <c r="B47" s="243">
        <v>3</v>
      </c>
      <c r="C47" s="215"/>
      <c r="D47" s="244">
        <v>2.7266666666666666</v>
      </c>
      <c r="E47" s="216"/>
      <c r="F47" s="188"/>
      <c r="G47" s="188"/>
      <c r="H47" s="188"/>
    </row>
    <row r="48" spans="1:8" x14ac:dyDescent="0.25">
      <c r="A48" s="242" t="s">
        <v>125</v>
      </c>
      <c r="B48" s="243">
        <v>3</v>
      </c>
      <c r="C48" s="215"/>
      <c r="D48" s="215"/>
      <c r="E48" s="245">
        <v>3.2933333333333334</v>
      </c>
      <c r="F48" s="188"/>
      <c r="G48" s="188"/>
      <c r="H48" s="188"/>
    </row>
    <row r="49" spans="1:8" x14ac:dyDescent="0.25">
      <c r="A49" s="242" t="s">
        <v>123</v>
      </c>
      <c r="B49" s="243">
        <v>3</v>
      </c>
      <c r="C49" s="215"/>
      <c r="D49" s="215"/>
      <c r="E49" s="245">
        <v>3.3800000000000003</v>
      </c>
      <c r="F49" s="188"/>
      <c r="G49" s="188"/>
      <c r="H49" s="188"/>
    </row>
    <row r="50" spans="1:8" x14ac:dyDescent="0.25">
      <c r="A50" s="200" t="s">
        <v>103</v>
      </c>
      <c r="B50" s="246"/>
      <c r="C50" s="247">
        <v>6.8864875937886372E-2</v>
      </c>
      <c r="D50" s="247">
        <v>0.14727103094484439</v>
      </c>
      <c r="E50" s="248">
        <v>0.73720338516069761</v>
      </c>
      <c r="F50" s="188"/>
      <c r="G50" s="188"/>
      <c r="H50" s="188"/>
    </row>
    <row r="51" spans="1:8" x14ac:dyDescent="0.25">
      <c r="A51" s="249" t="s">
        <v>127</v>
      </c>
      <c r="B51" s="249"/>
      <c r="C51" s="249"/>
      <c r="D51" s="249"/>
      <c r="E51" s="249"/>
      <c r="F51" s="188"/>
      <c r="G51" s="188"/>
      <c r="H51" s="188"/>
    </row>
    <row r="52" spans="1:8" x14ac:dyDescent="0.25">
      <c r="A52" s="249" t="s">
        <v>128</v>
      </c>
      <c r="B52" s="249"/>
      <c r="C52" s="249"/>
      <c r="D52" s="249"/>
      <c r="E52" s="249"/>
      <c r="F52" s="188"/>
      <c r="G52" s="188"/>
      <c r="H52" s="188"/>
    </row>
    <row r="53" spans="1:8" x14ac:dyDescent="0.25">
      <c r="A53" s="188"/>
      <c r="B53" s="188"/>
      <c r="C53" s="188"/>
      <c r="D53" s="188"/>
      <c r="E53" s="188"/>
      <c r="F53" s="188"/>
      <c r="G53" s="188"/>
      <c r="H53" s="188"/>
    </row>
    <row r="54" spans="1:8" x14ac:dyDescent="0.25">
      <c r="A54" s="191" t="s">
        <v>138</v>
      </c>
      <c r="B54" s="191"/>
      <c r="C54" s="191"/>
      <c r="D54" s="191"/>
      <c r="E54" s="191"/>
      <c r="F54" s="191"/>
      <c r="G54" s="188"/>
      <c r="H54" s="188"/>
    </row>
    <row r="55" spans="1:8" x14ac:dyDescent="0.25">
      <c r="A55" s="228" t="s">
        <v>131</v>
      </c>
      <c r="B55" s="229"/>
      <c r="C55" s="229"/>
      <c r="D55" s="229"/>
      <c r="E55" s="229"/>
      <c r="F55" s="229"/>
      <c r="G55" s="188"/>
      <c r="H55" s="188"/>
    </row>
    <row r="56" spans="1:8" x14ac:dyDescent="0.25">
      <c r="A56" s="230" t="s">
        <v>113</v>
      </c>
      <c r="B56" s="231" t="s">
        <v>109</v>
      </c>
      <c r="C56" s="232" t="s">
        <v>114</v>
      </c>
      <c r="D56" s="232"/>
      <c r="E56" s="232"/>
      <c r="F56" s="233"/>
      <c r="G56" s="188"/>
      <c r="H56" s="188"/>
    </row>
    <row r="57" spans="1:8" x14ac:dyDescent="0.25">
      <c r="A57" s="202"/>
      <c r="B57" s="234"/>
      <c r="C57" s="235" t="s">
        <v>115</v>
      </c>
      <c r="D57" s="235" t="s">
        <v>116</v>
      </c>
      <c r="E57" s="235" t="s">
        <v>117</v>
      </c>
      <c r="F57" s="236" t="s">
        <v>118</v>
      </c>
      <c r="G57" s="188"/>
      <c r="H57" s="188"/>
    </row>
    <row r="58" spans="1:8" x14ac:dyDescent="0.25">
      <c r="A58" s="237" t="s">
        <v>124</v>
      </c>
      <c r="B58" s="238">
        <v>3</v>
      </c>
      <c r="C58" s="239">
        <v>1.9666666666666668</v>
      </c>
      <c r="D58" s="240"/>
      <c r="E58" s="240"/>
      <c r="F58" s="241"/>
      <c r="G58" s="188"/>
      <c r="H58" s="188"/>
    </row>
    <row r="59" spans="1:8" x14ac:dyDescent="0.25">
      <c r="A59" s="242" t="s">
        <v>120</v>
      </c>
      <c r="B59" s="243">
        <v>3</v>
      </c>
      <c r="C59" s="215"/>
      <c r="D59" s="244">
        <v>3.4833333333333329</v>
      </c>
      <c r="E59" s="215"/>
      <c r="F59" s="216"/>
      <c r="G59" s="188"/>
      <c r="H59" s="188"/>
    </row>
    <row r="60" spans="1:8" x14ac:dyDescent="0.25">
      <c r="A60" s="242" t="s">
        <v>122</v>
      </c>
      <c r="B60" s="243">
        <v>3</v>
      </c>
      <c r="C60" s="215"/>
      <c r="D60" s="215"/>
      <c r="E60" s="244">
        <v>5.3599999999999994</v>
      </c>
      <c r="F60" s="216"/>
      <c r="G60" s="188"/>
      <c r="H60" s="188"/>
    </row>
    <row r="61" spans="1:8" x14ac:dyDescent="0.25">
      <c r="A61" s="242" t="s">
        <v>125</v>
      </c>
      <c r="B61" s="243">
        <v>3</v>
      </c>
      <c r="C61" s="215"/>
      <c r="D61" s="215"/>
      <c r="E61" s="244">
        <v>5.38</v>
      </c>
      <c r="F61" s="216"/>
      <c r="G61" s="188"/>
      <c r="H61" s="188"/>
    </row>
    <row r="62" spans="1:8" x14ac:dyDescent="0.25">
      <c r="A62" s="242" t="s">
        <v>121</v>
      </c>
      <c r="B62" s="243">
        <v>3</v>
      </c>
      <c r="C62" s="215"/>
      <c r="D62" s="215"/>
      <c r="E62" s="244">
        <v>5.6266666666666678</v>
      </c>
      <c r="F62" s="216"/>
      <c r="G62" s="188"/>
      <c r="H62" s="188"/>
    </row>
    <row r="63" spans="1:8" x14ac:dyDescent="0.25">
      <c r="A63" s="242" t="s">
        <v>126</v>
      </c>
      <c r="B63" s="243">
        <v>3</v>
      </c>
      <c r="C63" s="215"/>
      <c r="D63" s="215"/>
      <c r="E63" s="244">
        <v>5.7066666666666661</v>
      </c>
      <c r="F63" s="216"/>
      <c r="G63" s="188"/>
      <c r="H63" s="188"/>
    </row>
    <row r="64" spans="1:8" x14ac:dyDescent="0.25">
      <c r="A64" s="242" t="s">
        <v>123</v>
      </c>
      <c r="B64" s="243">
        <v>3</v>
      </c>
      <c r="C64" s="215"/>
      <c r="D64" s="215"/>
      <c r="E64" s="215"/>
      <c r="F64" s="245">
        <v>7.3066666666666675</v>
      </c>
      <c r="G64" s="188"/>
      <c r="H64" s="188"/>
    </row>
    <row r="65" spans="1:8" x14ac:dyDescent="0.25">
      <c r="A65" s="200" t="s">
        <v>103</v>
      </c>
      <c r="B65" s="246"/>
      <c r="C65" s="247">
        <v>1</v>
      </c>
      <c r="D65" s="247">
        <v>1</v>
      </c>
      <c r="E65" s="247">
        <v>0.24206341889647387</v>
      </c>
      <c r="F65" s="248">
        <v>1</v>
      </c>
      <c r="G65" s="188"/>
      <c r="H65" s="188"/>
    </row>
    <row r="66" spans="1:8" x14ac:dyDescent="0.25">
      <c r="A66" s="249" t="s">
        <v>127</v>
      </c>
      <c r="B66" s="249"/>
      <c r="C66" s="249"/>
      <c r="D66" s="249"/>
      <c r="E66" s="249"/>
      <c r="F66" s="249"/>
      <c r="G66" s="188"/>
      <c r="H66" s="188"/>
    </row>
    <row r="67" spans="1:8" x14ac:dyDescent="0.25">
      <c r="A67" s="249" t="s">
        <v>128</v>
      </c>
      <c r="B67" s="249"/>
      <c r="C67" s="249"/>
      <c r="D67" s="249"/>
      <c r="E67" s="249"/>
      <c r="F67" s="249"/>
      <c r="G67" s="188"/>
      <c r="H67" s="188"/>
    </row>
    <row r="74" spans="1:8" x14ac:dyDescent="0.25">
      <c r="A74" s="188"/>
      <c r="B74" s="188"/>
      <c r="C74" s="188"/>
      <c r="D74" s="188"/>
      <c r="E74" s="188"/>
      <c r="F74" s="188"/>
      <c r="G74" s="188"/>
    </row>
    <row r="75" spans="1:8" x14ac:dyDescent="0.25">
      <c r="A75" s="189" t="s">
        <v>139</v>
      </c>
      <c r="B75" s="188"/>
      <c r="C75" s="188"/>
      <c r="D75" s="188"/>
      <c r="E75" s="188"/>
      <c r="F75" s="188"/>
      <c r="G75" s="188"/>
    </row>
    <row r="76" spans="1:8" x14ac:dyDescent="0.25">
      <c r="A76" s="189" t="s">
        <v>71</v>
      </c>
      <c r="B76" s="188"/>
      <c r="C76" s="188"/>
      <c r="D76" s="188"/>
      <c r="E76" s="188"/>
      <c r="F76" s="188"/>
      <c r="G76" s="188"/>
    </row>
    <row r="77" spans="1:8" x14ac:dyDescent="0.25">
      <c r="A77" s="189" t="s">
        <v>72</v>
      </c>
      <c r="B77" s="188"/>
      <c r="C77" s="188"/>
      <c r="D77" s="188"/>
      <c r="E77" s="188"/>
      <c r="F77" s="188"/>
      <c r="G77" s="188"/>
    </row>
    <row r="78" spans="1:8" x14ac:dyDescent="0.25">
      <c r="A78" s="188"/>
      <c r="B78" s="188"/>
      <c r="C78" s="188"/>
      <c r="D78" s="188"/>
      <c r="E78" s="188"/>
      <c r="F78" s="188"/>
      <c r="G78" s="188"/>
    </row>
    <row r="79" spans="1:8" x14ac:dyDescent="0.25">
      <c r="A79" s="188"/>
      <c r="B79" s="188"/>
      <c r="C79" s="188"/>
      <c r="D79" s="188"/>
      <c r="E79" s="188"/>
      <c r="F79" s="188"/>
      <c r="G79" s="188"/>
    </row>
    <row r="80" spans="1:8" x14ac:dyDescent="0.25">
      <c r="A80" s="190" t="s">
        <v>73</v>
      </c>
      <c r="B80" s="188"/>
      <c r="C80" s="188"/>
      <c r="D80" s="188"/>
      <c r="E80" s="188"/>
      <c r="F80" s="188"/>
      <c r="G80" s="188"/>
    </row>
    <row r="81" spans="1:7" x14ac:dyDescent="0.25">
      <c r="A81" s="188"/>
      <c r="B81" s="188"/>
      <c r="C81" s="188"/>
      <c r="D81" s="188"/>
      <c r="E81" s="188"/>
      <c r="F81" s="188"/>
      <c r="G81" s="188"/>
    </row>
    <row r="82" spans="1:7" x14ac:dyDescent="0.25">
      <c r="A82" s="191" t="s">
        <v>74</v>
      </c>
      <c r="B82" s="191"/>
      <c r="C82" s="191"/>
      <c r="D82" s="188"/>
      <c r="E82" s="188"/>
      <c r="F82" s="188"/>
      <c r="G82" s="188"/>
    </row>
    <row r="83" spans="1:7" x14ac:dyDescent="0.25">
      <c r="A83" s="192" t="s">
        <v>75</v>
      </c>
      <c r="B83" s="192"/>
      <c r="C83" s="193"/>
      <c r="D83" s="188"/>
      <c r="E83" s="188"/>
      <c r="F83" s="188"/>
      <c r="G83" s="188"/>
    </row>
    <row r="84" spans="1:7" x14ac:dyDescent="0.25">
      <c r="A84" s="194" t="s">
        <v>76</v>
      </c>
      <c r="B84" s="194"/>
      <c r="C84" s="195" t="s">
        <v>67</v>
      </c>
      <c r="D84" s="188"/>
      <c r="E84" s="188"/>
      <c r="F84" s="188"/>
      <c r="G84" s="188"/>
    </row>
    <row r="85" spans="1:7" x14ac:dyDescent="0.25">
      <c r="A85" s="194" t="s">
        <v>77</v>
      </c>
      <c r="B85" s="196" t="s">
        <v>78</v>
      </c>
      <c r="C85" s="195"/>
      <c r="D85" s="188"/>
      <c r="E85" s="188"/>
      <c r="F85" s="188"/>
      <c r="G85" s="188"/>
    </row>
    <row r="86" spans="1:7" x14ac:dyDescent="0.25">
      <c r="A86" s="194"/>
      <c r="B86" s="196" t="s">
        <v>79</v>
      </c>
      <c r="C86" s="195" t="s">
        <v>133</v>
      </c>
      <c r="D86" s="188"/>
      <c r="E86" s="188"/>
      <c r="F86" s="188"/>
      <c r="G86" s="188"/>
    </row>
    <row r="87" spans="1:7" x14ac:dyDescent="0.25">
      <c r="A87" s="194"/>
      <c r="B87" s="196" t="s">
        <v>80</v>
      </c>
      <c r="C87" s="195" t="s">
        <v>92</v>
      </c>
      <c r="D87" s="188"/>
      <c r="E87" s="188"/>
      <c r="F87" s="188"/>
      <c r="G87" s="188"/>
    </row>
    <row r="88" spans="1:7" x14ac:dyDescent="0.25">
      <c r="A88" s="194"/>
      <c r="B88" s="196" t="s">
        <v>81</v>
      </c>
      <c r="C88" s="195" t="s">
        <v>92</v>
      </c>
      <c r="D88" s="188"/>
      <c r="E88" s="188"/>
      <c r="F88" s="188"/>
      <c r="G88" s="188"/>
    </row>
    <row r="89" spans="1:7" x14ac:dyDescent="0.25">
      <c r="A89" s="194"/>
      <c r="B89" s="196" t="s">
        <v>82</v>
      </c>
      <c r="C89" s="195" t="s">
        <v>92</v>
      </c>
      <c r="D89" s="188"/>
      <c r="E89" s="188"/>
      <c r="F89" s="188"/>
      <c r="G89" s="188"/>
    </row>
    <row r="90" spans="1:7" ht="28.8" x14ac:dyDescent="0.25">
      <c r="A90" s="194"/>
      <c r="B90" s="196" t="s">
        <v>83</v>
      </c>
      <c r="C90" s="197">
        <v>21</v>
      </c>
      <c r="D90" s="188"/>
      <c r="E90" s="188"/>
      <c r="F90" s="188"/>
      <c r="G90" s="188"/>
    </row>
    <row r="91" spans="1:7" ht="28.8" x14ac:dyDescent="0.25">
      <c r="A91" s="194" t="s">
        <v>84</v>
      </c>
      <c r="B91" s="196" t="s">
        <v>85</v>
      </c>
      <c r="C91" s="195" t="s">
        <v>93</v>
      </c>
      <c r="D91" s="188"/>
      <c r="E91" s="188"/>
      <c r="F91" s="188"/>
      <c r="G91" s="188"/>
    </row>
    <row r="92" spans="1:7" ht="57.6" x14ac:dyDescent="0.25">
      <c r="A92" s="194"/>
      <c r="B92" s="196" t="s">
        <v>86</v>
      </c>
      <c r="C92" s="195" t="s">
        <v>94</v>
      </c>
      <c r="D92" s="188"/>
      <c r="E92" s="188"/>
      <c r="F92" s="188"/>
      <c r="G92" s="188"/>
    </row>
    <row r="93" spans="1:7" ht="57.6" x14ac:dyDescent="0.25">
      <c r="A93" s="194" t="s">
        <v>87</v>
      </c>
      <c r="B93" s="194"/>
      <c r="C93" s="195" t="s">
        <v>140</v>
      </c>
      <c r="D93" s="188"/>
      <c r="E93" s="188"/>
      <c r="F93" s="188"/>
      <c r="G93" s="188"/>
    </row>
    <row r="94" spans="1:7" ht="19.2" x14ac:dyDescent="0.25">
      <c r="A94" s="194" t="s">
        <v>88</v>
      </c>
      <c r="B94" s="196" t="s">
        <v>89</v>
      </c>
      <c r="C94" s="198" t="s">
        <v>141</v>
      </c>
      <c r="D94" s="188"/>
      <c r="E94" s="188"/>
      <c r="F94" s="188"/>
      <c r="G94" s="188"/>
    </row>
    <row r="95" spans="1:7" x14ac:dyDescent="0.25">
      <c r="A95" s="199"/>
      <c r="B95" s="200" t="s">
        <v>90</v>
      </c>
      <c r="C95" s="201" t="s">
        <v>142</v>
      </c>
      <c r="D95" s="188"/>
      <c r="E95" s="188"/>
      <c r="F95" s="188"/>
      <c r="G95" s="188"/>
    </row>
    <row r="96" spans="1:7" x14ac:dyDescent="0.25">
      <c r="A96" s="188"/>
      <c r="B96" s="188"/>
      <c r="C96" s="188"/>
      <c r="D96" s="188"/>
      <c r="E96" s="188"/>
      <c r="F96" s="188"/>
      <c r="G96" s="188"/>
    </row>
    <row r="97" spans="1:7" x14ac:dyDescent="0.25">
      <c r="A97" s="191" t="s">
        <v>98</v>
      </c>
      <c r="B97" s="191"/>
      <c r="C97" s="191"/>
      <c r="D97" s="191"/>
      <c r="E97" s="191"/>
      <c r="F97" s="191"/>
      <c r="G97" s="188"/>
    </row>
    <row r="98" spans="1:7" x14ac:dyDescent="0.25">
      <c r="A98" s="228" t="s">
        <v>143</v>
      </c>
      <c r="B98" s="229"/>
      <c r="C98" s="229"/>
      <c r="D98" s="229"/>
      <c r="E98" s="229"/>
      <c r="F98" s="229"/>
      <c r="G98" s="188"/>
    </row>
    <row r="99" spans="1:7" ht="19.8" x14ac:dyDescent="0.25">
      <c r="A99" s="250" t="s">
        <v>67</v>
      </c>
      <c r="B99" s="203" t="s">
        <v>99</v>
      </c>
      <c r="C99" s="204" t="s">
        <v>100</v>
      </c>
      <c r="D99" s="204" t="s">
        <v>101</v>
      </c>
      <c r="E99" s="204" t="s">
        <v>102</v>
      </c>
      <c r="F99" s="205" t="s">
        <v>103</v>
      </c>
      <c r="G99" s="188"/>
    </row>
    <row r="100" spans="1:7" x14ac:dyDescent="0.25">
      <c r="A100" s="207" t="s">
        <v>104</v>
      </c>
      <c r="B100" s="208">
        <v>16.191983333333337</v>
      </c>
      <c r="C100" s="209">
        <v>5</v>
      </c>
      <c r="D100" s="210">
        <v>3.2383966666666675</v>
      </c>
      <c r="E100" s="210">
        <v>40.527803657095227</v>
      </c>
      <c r="F100" s="211">
        <v>4.1598616268700736E-7</v>
      </c>
      <c r="G100" s="188"/>
    </row>
    <row r="101" spans="1:7" x14ac:dyDescent="0.25">
      <c r="A101" s="196" t="s">
        <v>105</v>
      </c>
      <c r="B101" s="212">
        <v>0.95886666666666598</v>
      </c>
      <c r="C101" s="213">
        <v>12</v>
      </c>
      <c r="D101" s="214">
        <v>7.9905555555555494E-2</v>
      </c>
      <c r="E101" s="215"/>
      <c r="F101" s="216"/>
      <c r="G101" s="188"/>
    </row>
    <row r="102" spans="1:7" x14ac:dyDescent="0.25">
      <c r="A102" s="200" t="s">
        <v>106</v>
      </c>
      <c r="B102" s="224">
        <v>17.150850000000002</v>
      </c>
      <c r="C102" s="225">
        <v>17</v>
      </c>
      <c r="D102" s="226"/>
      <c r="E102" s="226"/>
      <c r="F102" s="227"/>
      <c r="G102" s="188"/>
    </row>
    <row r="103" spans="1:7" x14ac:dyDescent="0.25">
      <c r="A103" s="188"/>
      <c r="B103" s="188"/>
      <c r="C103" s="188"/>
      <c r="D103" s="188"/>
      <c r="E103" s="188"/>
      <c r="F103" s="188"/>
      <c r="G103" s="188"/>
    </row>
    <row r="104" spans="1:7" x14ac:dyDescent="0.25">
      <c r="A104" s="188"/>
      <c r="B104" s="188"/>
      <c r="C104" s="188"/>
      <c r="D104" s="188"/>
      <c r="E104" s="188"/>
      <c r="F104" s="188"/>
      <c r="G104" s="188"/>
    </row>
    <row r="105" spans="1:7" x14ac:dyDescent="0.25">
      <c r="A105" s="190" t="s">
        <v>111</v>
      </c>
      <c r="B105" s="188"/>
      <c r="C105" s="188"/>
      <c r="D105" s="188"/>
      <c r="E105" s="188"/>
      <c r="F105" s="188"/>
      <c r="G105" s="188"/>
    </row>
    <row r="106" spans="1:7" x14ac:dyDescent="0.25">
      <c r="A106" s="188"/>
      <c r="B106" s="188"/>
      <c r="C106" s="188"/>
      <c r="D106" s="188"/>
      <c r="E106" s="188"/>
      <c r="F106" s="188"/>
      <c r="G106" s="188"/>
    </row>
    <row r="107" spans="1:7" x14ac:dyDescent="0.25">
      <c r="A107" s="188"/>
      <c r="B107" s="188"/>
      <c r="C107" s="188"/>
      <c r="D107" s="188"/>
      <c r="E107" s="188"/>
      <c r="F107" s="188"/>
      <c r="G107" s="188"/>
    </row>
    <row r="108" spans="1:7" x14ac:dyDescent="0.25">
      <c r="A108" s="190" t="s">
        <v>112</v>
      </c>
      <c r="B108" s="188"/>
      <c r="C108" s="188"/>
      <c r="D108" s="188"/>
      <c r="E108" s="188"/>
      <c r="F108" s="188"/>
      <c r="G108" s="188"/>
    </row>
    <row r="109" spans="1:7" x14ac:dyDescent="0.25">
      <c r="A109" s="188"/>
      <c r="B109" s="188"/>
      <c r="C109" s="188"/>
      <c r="D109" s="188"/>
      <c r="E109" s="188"/>
      <c r="F109" s="188"/>
      <c r="G109" s="188"/>
    </row>
    <row r="110" spans="1:7" x14ac:dyDescent="0.25">
      <c r="A110" s="191" t="s">
        <v>151</v>
      </c>
      <c r="B110" s="191"/>
      <c r="C110" s="191"/>
      <c r="D110" s="191"/>
      <c r="E110" s="191"/>
      <c r="F110" s="191"/>
      <c r="G110" s="188"/>
    </row>
    <row r="111" spans="1:7" x14ac:dyDescent="0.25">
      <c r="A111" s="228" t="s">
        <v>131</v>
      </c>
      <c r="B111" s="229"/>
      <c r="C111" s="229"/>
      <c r="D111" s="229"/>
      <c r="E111" s="229"/>
      <c r="F111" s="229"/>
      <c r="G111" s="188"/>
    </row>
    <row r="112" spans="1:7" x14ac:dyDescent="0.25">
      <c r="A112" s="230" t="s">
        <v>144</v>
      </c>
      <c r="B112" s="231" t="s">
        <v>109</v>
      </c>
      <c r="C112" s="232" t="s">
        <v>114</v>
      </c>
      <c r="D112" s="232"/>
      <c r="E112" s="232"/>
      <c r="F112" s="233"/>
      <c r="G112" s="188"/>
    </row>
    <row r="113" spans="1:7" x14ac:dyDescent="0.25">
      <c r="A113" s="202"/>
      <c r="B113" s="234"/>
      <c r="C113" s="235" t="s">
        <v>115</v>
      </c>
      <c r="D113" s="235" t="s">
        <v>116</v>
      </c>
      <c r="E113" s="235" t="s">
        <v>117</v>
      </c>
      <c r="F113" s="236" t="s">
        <v>118</v>
      </c>
      <c r="G113" s="188"/>
    </row>
    <row r="114" spans="1:7" x14ac:dyDescent="0.25">
      <c r="A114" s="237" t="s">
        <v>120</v>
      </c>
      <c r="B114" s="238">
        <v>3</v>
      </c>
      <c r="C114" s="239">
        <v>1.8933333333333333</v>
      </c>
      <c r="D114" s="240"/>
      <c r="E114" s="240"/>
      <c r="F114" s="241"/>
      <c r="G114" s="188"/>
    </row>
    <row r="115" spans="1:7" x14ac:dyDescent="0.25">
      <c r="A115" s="242" t="s">
        <v>123</v>
      </c>
      <c r="B115" s="243">
        <v>3</v>
      </c>
      <c r="C115" s="244">
        <v>1.9400000000000002</v>
      </c>
      <c r="D115" s="215"/>
      <c r="E115" s="215"/>
      <c r="F115" s="216"/>
      <c r="G115" s="188"/>
    </row>
    <row r="116" spans="1:7" x14ac:dyDescent="0.25">
      <c r="A116" s="242" t="s">
        <v>122</v>
      </c>
      <c r="B116" s="243">
        <v>3</v>
      </c>
      <c r="C116" s="244">
        <v>2.0333333333333332</v>
      </c>
      <c r="D116" s="215"/>
      <c r="E116" s="215"/>
      <c r="F116" s="216"/>
      <c r="G116" s="188"/>
    </row>
    <row r="117" spans="1:7" x14ac:dyDescent="0.25">
      <c r="A117" s="242" t="s">
        <v>126</v>
      </c>
      <c r="B117" s="243">
        <v>3</v>
      </c>
      <c r="C117" s="215"/>
      <c r="D117" s="244">
        <v>2.7466666666666666</v>
      </c>
      <c r="E117" s="215"/>
      <c r="F117" s="216"/>
      <c r="G117" s="188"/>
    </row>
    <row r="118" spans="1:7" x14ac:dyDescent="0.25">
      <c r="A118" s="242" t="s">
        <v>121</v>
      </c>
      <c r="B118" s="243">
        <v>3</v>
      </c>
      <c r="C118" s="215"/>
      <c r="D118" s="215"/>
      <c r="E118" s="244">
        <v>3.49</v>
      </c>
      <c r="F118" s="216"/>
      <c r="G118" s="188"/>
    </row>
    <row r="119" spans="1:7" x14ac:dyDescent="0.25">
      <c r="A119" s="242" t="s">
        <v>125</v>
      </c>
      <c r="B119" s="243">
        <v>3</v>
      </c>
      <c r="C119" s="215"/>
      <c r="D119" s="215"/>
      <c r="E119" s="215"/>
      <c r="F119" s="245">
        <v>4.4666666666666668</v>
      </c>
      <c r="G119" s="188"/>
    </row>
    <row r="120" spans="1:7" x14ac:dyDescent="0.25">
      <c r="A120" s="200" t="s">
        <v>103</v>
      </c>
      <c r="B120" s="246"/>
      <c r="C120" s="247">
        <v>0.57488962493848983</v>
      </c>
      <c r="D120" s="247">
        <v>1</v>
      </c>
      <c r="E120" s="247">
        <v>1</v>
      </c>
      <c r="F120" s="248">
        <v>1</v>
      </c>
      <c r="G120" s="188"/>
    </row>
    <row r="121" spans="1:7" x14ac:dyDescent="0.25">
      <c r="A121" s="249" t="s">
        <v>127</v>
      </c>
      <c r="B121" s="249"/>
      <c r="C121" s="249"/>
      <c r="D121" s="249"/>
      <c r="E121" s="249"/>
      <c r="F121" s="249"/>
      <c r="G121" s="188"/>
    </row>
    <row r="122" spans="1:7" x14ac:dyDescent="0.25">
      <c r="A122" s="249" t="s">
        <v>128</v>
      </c>
      <c r="B122" s="249"/>
      <c r="C122" s="249"/>
      <c r="D122" s="249"/>
      <c r="E122" s="249"/>
      <c r="F122" s="249"/>
      <c r="G122" s="188"/>
    </row>
    <row r="128" spans="1:7" x14ac:dyDescent="0.25">
      <c r="A128" s="188"/>
      <c r="B128" s="188"/>
      <c r="C128" s="188"/>
      <c r="D128" s="188"/>
      <c r="E128" s="188"/>
      <c r="F128" s="188"/>
      <c r="G128" s="188"/>
    </row>
    <row r="129" spans="1:7" x14ac:dyDescent="0.25">
      <c r="A129" s="189" t="s">
        <v>145</v>
      </c>
      <c r="B129" s="188"/>
      <c r="C129" s="188"/>
      <c r="D129" s="188"/>
      <c r="E129" s="188"/>
      <c r="F129" s="188"/>
      <c r="G129" s="188"/>
    </row>
    <row r="130" spans="1:7" x14ac:dyDescent="0.25">
      <c r="A130" s="189" t="s">
        <v>71</v>
      </c>
      <c r="B130" s="188"/>
      <c r="C130" s="188"/>
      <c r="D130" s="188"/>
      <c r="E130" s="188"/>
      <c r="F130" s="188"/>
      <c r="G130" s="188"/>
    </row>
    <row r="131" spans="1:7" x14ac:dyDescent="0.25">
      <c r="A131" s="189" t="s">
        <v>72</v>
      </c>
      <c r="B131" s="188"/>
      <c r="C131" s="188"/>
      <c r="D131" s="188"/>
      <c r="E131" s="188"/>
      <c r="F131" s="188"/>
      <c r="G131" s="188"/>
    </row>
    <row r="132" spans="1:7" x14ac:dyDescent="0.25">
      <c r="A132" s="188"/>
      <c r="B132" s="188"/>
      <c r="C132" s="188"/>
      <c r="D132" s="188"/>
      <c r="E132" s="188"/>
      <c r="F132" s="188"/>
      <c r="G132" s="188"/>
    </row>
    <row r="133" spans="1:7" x14ac:dyDescent="0.25">
      <c r="A133" s="188"/>
      <c r="B133" s="188"/>
      <c r="C133" s="188"/>
      <c r="D133" s="188"/>
      <c r="E133" s="188"/>
      <c r="F133" s="188"/>
      <c r="G133" s="188"/>
    </row>
    <row r="134" spans="1:7" x14ac:dyDescent="0.25">
      <c r="A134" s="190" t="s">
        <v>73</v>
      </c>
      <c r="B134" s="188"/>
      <c r="C134" s="188"/>
      <c r="D134" s="188"/>
      <c r="E134" s="188"/>
      <c r="F134" s="188"/>
      <c r="G134" s="188"/>
    </row>
    <row r="135" spans="1:7" x14ac:dyDescent="0.25">
      <c r="A135" s="188"/>
      <c r="B135" s="188"/>
      <c r="C135" s="188"/>
      <c r="D135" s="188"/>
      <c r="E135" s="188"/>
      <c r="F135" s="188"/>
      <c r="G135" s="188"/>
    </row>
    <row r="136" spans="1:7" x14ac:dyDescent="0.25">
      <c r="A136" s="191" t="s">
        <v>74</v>
      </c>
      <c r="B136" s="191"/>
      <c r="C136" s="191"/>
      <c r="D136" s="188"/>
      <c r="E136" s="188"/>
      <c r="F136" s="188"/>
      <c r="G136" s="188"/>
    </row>
    <row r="137" spans="1:7" x14ac:dyDescent="0.25">
      <c r="A137" s="192" t="s">
        <v>75</v>
      </c>
      <c r="B137" s="192"/>
      <c r="C137" s="193"/>
      <c r="D137" s="188"/>
      <c r="E137" s="188"/>
      <c r="F137" s="188"/>
      <c r="G137" s="188"/>
    </row>
    <row r="138" spans="1:7" x14ac:dyDescent="0.25">
      <c r="A138" s="194" t="s">
        <v>76</v>
      </c>
      <c r="B138" s="194"/>
      <c r="C138" s="195" t="s">
        <v>67</v>
      </c>
      <c r="D138" s="188"/>
      <c r="E138" s="188"/>
      <c r="F138" s="188"/>
      <c r="G138" s="188"/>
    </row>
    <row r="139" spans="1:7" x14ac:dyDescent="0.25">
      <c r="A139" s="194" t="s">
        <v>77</v>
      </c>
      <c r="B139" s="196" t="s">
        <v>78</v>
      </c>
      <c r="C139" s="195"/>
      <c r="D139" s="188"/>
      <c r="E139" s="188"/>
      <c r="F139" s="188"/>
      <c r="G139" s="188"/>
    </row>
    <row r="140" spans="1:7" x14ac:dyDescent="0.25">
      <c r="A140" s="194"/>
      <c r="B140" s="196" t="s">
        <v>79</v>
      </c>
      <c r="C140" s="195" t="s">
        <v>133</v>
      </c>
      <c r="D140" s="188"/>
      <c r="E140" s="188"/>
      <c r="F140" s="188"/>
      <c r="G140" s="188"/>
    </row>
    <row r="141" spans="1:7" x14ac:dyDescent="0.25">
      <c r="A141" s="194"/>
      <c r="B141" s="196" t="s">
        <v>80</v>
      </c>
      <c r="C141" s="195" t="s">
        <v>92</v>
      </c>
      <c r="D141" s="188"/>
      <c r="E141" s="188"/>
      <c r="F141" s="188"/>
      <c r="G141" s="188"/>
    </row>
    <row r="142" spans="1:7" x14ac:dyDescent="0.25">
      <c r="A142" s="194"/>
      <c r="B142" s="196" t="s">
        <v>81</v>
      </c>
      <c r="C142" s="195" t="s">
        <v>92</v>
      </c>
      <c r="D142" s="188"/>
      <c r="E142" s="188"/>
      <c r="F142" s="188"/>
      <c r="G142" s="188"/>
    </row>
    <row r="143" spans="1:7" x14ac:dyDescent="0.25">
      <c r="A143" s="194"/>
      <c r="B143" s="196" t="s">
        <v>82</v>
      </c>
      <c r="C143" s="195" t="s">
        <v>92</v>
      </c>
      <c r="D143" s="188"/>
      <c r="E143" s="188"/>
      <c r="F143" s="188"/>
      <c r="G143" s="188"/>
    </row>
    <row r="144" spans="1:7" ht="28.8" x14ac:dyDescent="0.25">
      <c r="A144" s="194"/>
      <c r="B144" s="196" t="s">
        <v>83</v>
      </c>
      <c r="C144" s="197">
        <v>21</v>
      </c>
      <c r="D144" s="188"/>
      <c r="E144" s="188"/>
      <c r="F144" s="188"/>
      <c r="G144" s="188"/>
    </row>
    <row r="145" spans="1:7" ht="28.8" x14ac:dyDescent="0.25">
      <c r="A145" s="194" t="s">
        <v>84</v>
      </c>
      <c r="B145" s="196" t="s">
        <v>85</v>
      </c>
      <c r="C145" s="195" t="s">
        <v>93</v>
      </c>
      <c r="D145" s="188"/>
      <c r="E145" s="188"/>
      <c r="F145" s="188"/>
      <c r="G145" s="188"/>
    </row>
    <row r="146" spans="1:7" ht="57.6" x14ac:dyDescent="0.25">
      <c r="A146" s="194"/>
      <c r="B146" s="196" t="s">
        <v>86</v>
      </c>
      <c r="C146" s="195" t="s">
        <v>94</v>
      </c>
      <c r="D146" s="188"/>
      <c r="E146" s="188"/>
      <c r="F146" s="188"/>
      <c r="G146" s="188"/>
    </row>
    <row r="147" spans="1:7" ht="57.6" x14ac:dyDescent="0.25">
      <c r="A147" s="194" t="s">
        <v>87</v>
      </c>
      <c r="B147" s="194"/>
      <c r="C147" s="195" t="s">
        <v>146</v>
      </c>
      <c r="D147" s="188"/>
      <c r="E147" s="188"/>
      <c r="F147" s="188"/>
      <c r="G147" s="188"/>
    </row>
    <row r="148" spans="1:7" ht="19.2" x14ac:dyDescent="0.25">
      <c r="A148" s="194" t="s">
        <v>88</v>
      </c>
      <c r="B148" s="196" t="s">
        <v>89</v>
      </c>
      <c r="C148" s="198" t="s">
        <v>147</v>
      </c>
      <c r="D148" s="188"/>
      <c r="E148" s="188"/>
      <c r="F148" s="188"/>
      <c r="G148" s="188"/>
    </row>
    <row r="149" spans="1:7" x14ac:dyDescent="0.25">
      <c r="A149" s="199"/>
      <c r="B149" s="200" t="s">
        <v>90</v>
      </c>
      <c r="C149" s="201" t="s">
        <v>148</v>
      </c>
      <c r="D149" s="188"/>
      <c r="E149" s="188"/>
      <c r="F149" s="188"/>
      <c r="G149" s="188"/>
    </row>
    <row r="150" spans="1:7" x14ac:dyDescent="0.25">
      <c r="A150" s="188"/>
      <c r="B150" s="188"/>
      <c r="C150" s="188"/>
      <c r="D150" s="188"/>
      <c r="E150" s="188"/>
      <c r="F150" s="188"/>
      <c r="G150" s="188"/>
    </row>
    <row r="151" spans="1:7" x14ac:dyDescent="0.25">
      <c r="A151" s="191" t="s">
        <v>98</v>
      </c>
      <c r="B151" s="191"/>
      <c r="C151" s="191"/>
      <c r="D151" s="191"/>
      <c r="E151" s="191"/>
      <c r="F151" s="191"/>
      <c r="G151" s="188"/>
    </row>
    <row r="152" spans="1:7" x14ac:dyDescent="0.25">
      <c r="A152" s="228" t="s">
        <v>149</v>
      </c>
      <c r="B152" s="229"/>
      <c r="C152" s="229"/>
      <c r="D152" s="229"/>
      <c r="E152" s="229"/>
      <c r="F152" s="229"/>
      <c r="G152" s="188"/>
    </row>
    <row r="153" spans="1:7" ht="19.8" x14ac:dyDescent="0.25">
      <c r="A153" s="250" t="s">
        <v>67</v>
      </c>
      <c r="B153" s="203" t="s">
        <v>99</v>
      </c>
      <c r="C153" s="204" t="s">
        <v>100</v>
      </c>
      <c r="D153" s="204" t="s">
        <v>101</v>
      </c>
      <c r="E153" s="204" t="s">
        <v>102</v>
      </c>
      <c r="F153" s="205" t="s">
        <v>103</v>
      </c>
      <c r="G153" s="188"/>
    </row>
    <row r="154" spans="1:7" x14ac:dyDescent="0.25">
      <c r="A154" s="207" t="s">
        <v>104</v>
      </c>
      <c r="B154" s="208">
        <v>5.6074933333333332</v>
      </c>
      <c r="C154" s="209">
        <v>4</v>
      </c>
      <c r="D154" s="210">
        <v>1.4018733333333333</v>
      </c>
      <c r="E154" s="210">
        <v>105.24574574574562</v>
      </c>
      <c r="F154" s="211">
        <v>3.9570453477468421E-8</v>
      </c>
      <c r="G154" s="188"/>
    </row>
    <row r="155" spans="1:7" x14ac:dyDescent="0.25">
      <c r="A155" s="196" t="s">
        <v>105</v>
      </c>
      <c r="B155" s="212">
        <v>0.13320000000000015</v>
      </c>
      <c r="C155" s="213">
        <v>10</v>
      </c>
      <c r="D155" s="214">
        <v>1.3320000000000016E-2</v>
      </c>
      <c r="E155" s="215"/>
      <c r="F155" s="216"/>
      <c r="G155" s="188"/>
    </row>
    <row r="156" spans="1:7" x14ac:dyDescent="0.25">
      <c r="A156" s="200" t="s">
        <v>106</v>
      </c>
      <c r="B156" s="224">
        <v>5.7406933333333336</v>
      </c>
      <c r="C156" s="225">
        <v>14</v>
      </c>
      <c r="D156" s="226"/>
      <c r="E156" s="226"/>
      <c r="F156" s="227"/>
      <c r="G156" s="188"/>
    </row>
    <row r="157" spans="1:7" x14ac:dyDescent="0.25">
      <c r="A157" s="188"/>
      <c r="B157" s="188"/>
      <c r="C157" s="188"/>
      <c r="D157" s="188"/>
      <c r="E157" s="188"/>
      <c r="F157" s="188"/>
      <c r="G157" s="188"/>
    </row>
    <row r="158" spans="1:7" x14ac:dyDescent="0.25">
      <c r="A158" s="188"/>
      <c r="B158" s="188"/>
      <c r="C158" s="188"/>
      <c r="D158" s="188"/>
      <c r="E158" s="188"/>
      <c r="F158" s="188"/>
      <c r="G158" s="188"/>
    </row>
    <row r="159" spans="1:7" x14ac:dyDescent="0.25">
      <c r="A159" s="190" t="s">
        <v>111</v>
      </c>
      <c r="B159" s="188"/>
      <c r="C159" s="188"/>
      <c r="D159" s="188"/>
      <c r="E159" s="188"/>
      <c r="F159" s="188"/>
      <c r="G159" s="188"/>
    </row>
    <row r="160" spans="1:7" x14ac:dyDescent="0.25">
      <c r="A160" s="188"/>
      <c r="B160" s="188"/>
      <c r="C160" s="188"/>
      <c r="D160" s="188"/>
      <c r="E160" s="188"/>
      <c r="F160" s="188"/>
      <c r="G160" s="188"/>
    </row>
    <row r="161" spans="1:7" x14ac:dyDescent="0.25">
      <c r="A161" s="188"/>
      <c r="B161" s="188"/>
      <c r="C161" s="188"/>
      <c r="D161" s="188"/>
      <c r="E161" s="188"/>
      <c r="F161" s="188"/>
      <c r="G161" s="188"/>
    </row>
    <row r="162" spans="1:7" x14ac:dyDescent="0.25">
      <c r="A162" s="190" t="s">
        <v>112</v>
      </c>
      <c r="B162" s="188"/>
      <c r="C162" s="188"/>
      <c r="D162" s="188"/>
      <c r="E162" s="188"/>
      <c r="F162" s="188"/>
      <c r="G162" s="188"/>
    </row>
    <row r="163" spans="1:7" x14ac:dyDescent="0.25">
      <c r="A163" s="188"/>
      <c r="B163" s="188"/>
      <c r="C163" s="188"/>
      <c r="D163" s="188"/>
      <c r="E163" s="188"/>
      <c r="F163" s="188"/>
      <c r="G163" s="188"/>
    </row>
    <row r="164" spans="1:7" x14ac:dyDescent="0.25">
      <c r="A164" s="191" t="s">
        <v>152</v>
      </c>
      <c r="B164" s="191"/>
      <c r="C164" s="191"/>
      <c r="D164" s="191"/>
      <c r="E164" s="191"/>
      <c r="F164" s="191"/>
      <c r="G164" s="188"/>
    </row>
    <row r="165" spans="1:7" x14ac:dyDescent="0.25">
      <c r="A165" s="228" t="s">
        <v>131</v>
      </c>
      <c r="B165" s="229"/>
      <c r="C165" s="229"/>
      <c r="D165" s="229"/>
      <c r="E165" s="229"/>
      <c r="F165" s="229"/>
      <c r="G165" s="188"/>
    </row>
    <row r="166" spans="1:7" x14ac:dyDescent="0.25">
      <c r="A166" s="230" t="s">
        <v>150</v>
      </c>
      <c r="B166" s="231" t="s">
        <v>109</v>
      </c>
      <c r="C166" s="232" t="s">
        <v>114</v>
      </c>
      <c r="D166" s="232"/>
      <c r="E166" s="232"/>
      <c r="F166" s="233"/>
      <c r="G166" s="188"/>
    </row>
    <row r="167" spans="1:7" x14ac:dyDescent="0.25">
      <c r="A167" s="202"/>
      <c r="B167" s="234"/>
      <c r="C167" s="235" t="s">
        <v>115</v>
      </c>
      <c r="D167" s="235" t="s">
        <v>116</v>
      </c>
      <c r="E167" s="235" t="s">
        <v>117</v>
      </c>
      <c r="F167" s="236" t="s">
        <v>118</v>
      </c>
      <c r="G167" s="188"/>
    </row>
    <row r="168" spans="1:7" x14ac:dyDescent="0.25">
      <c r="A168" s="237" t="s">
        <v>121</v>
      </c>
      <c r="B168" s="238">
        <v>3</v>
      </c>
      <c r="C168" s="239">
        <v>1.9633333333333332</v>
      </c>
      <c r="D168" s="240"/>
      <c r="E168" s="240"/>
      <c r="F168" s="241"/>
      <c r="G168" s="188"/>
    </row>
    <row r="169" spans="1:7" x14ac:dyDescent="0.25">
      <c r="A169" s="242" t="s">
        <v>122</v>
      </c>
      <c r="B169" s="243">
        <v>3</v>
      </c>
      <c r="C169" s="215"/>
      <c r="D169" s="244">
        <v>2.5233333333333334</v>
      </c>
      <c r="E169" s="215"/>
      <c r="F169" s="216"/>
      <c r="G169" s="188"/>
    </row>
    <row r="170" spans="1:7" x14ac:dyDescent="0.25">
      <c r="A170" s="242" t="s">
        <v>126</v>
      </c>
      <c r="B170" s="243">
        <v>3</v>
      </c>
      <c r="C170" s="215"/>
      <c r="D170" s="215"/>
      <c r="E170" s="244">
        <v>3.19</v>
      </c>
      <c r="F170" s="216"/>
      <c r="G170" s="188"/>
    </row>
    <row r="171" spans="1:7" x14ac:dyDescent="0.25">
      <c r="A171" s="242" t="s">
        <v>123</v>
      </c>
      <c r="B171" s="243">
        <v>3</v>
      </c>
      <c r="C171" s="215"/>
      <c r="D171" s="215"/>
      <c r="E171" s="215"/>
      <c r="F171" s="245">
        <v>3.4466666666666668</v>
      </c>
      <c r="G171" s="188"/>
    </row>
    <row r="172" spans="1:7" x14ac:dyDescent="0.25">
      <c r="A172" s="242" t="s">
        <v>125</v>
      </c>
      <c r="B172" s="243">
        <v>3</v>
      </c>
      <c r="C172" s="215"/>
      <c r="D172" s="215"/>
      <c r="E172" s="215"/>
      <c r="F172" s="245">
        <v>3.59</v>
      </c>
      <c r="G172" s="188"/>
    </row>
    <row r="173" spans="1:7" x14ac:dyDescent="0.25">
      <c r="A173" s="200" t="s">
        <v>103</v>
      </c>
      <c r="B173" s="246"/>
      <c r="C173" s="247">
        <v>1</v>
      </c>
      <c r="D173" s="247">
        <v>1</v>
      </c>
      <c r="E173" s="247">
        <v>1</v>
      </c>
      <c r="F173" s="248">
        <v>0.15921987479312971</v>
      </c>
      <c r="G173" s="188"/>
    </row>
    <row r="174" spans="1:7" x14ac:dyDescent="0.25">
      <c r="A174" s="249" t="s">
        <v>127</v>
      </c>
      <c r="B174" s="249"/>
      <c r="C174" s="249"/>
      <c r="D174" s="249"/>
      <c r="E174" s="249"/>
      <c r="F174" s="249"/>
      <c r="G174" s="188"/>
    </row>
    <row r="175" spans="1:7" x14ac:dyDescent="0.25">
      <c r="A175" s="249" t="s">
        <v>128</v>
      </c>
      <c r="B175" s="249"/>
      <c r="C175" s="249"/>
      <c r="D175" s="249"/>
      <c r="E175" s="249"/>
      <c r="F175" s="249"/>
      <c r="G175" s="188"/>
    </row>
    <row r="183" spans="1:7" x14ac:dyDescent="0.25">
      <c r="A183" s="188"/>
      <c r="B183" s="188"/>
      <c r="C183" s="188"/>
      <c r="D183" s="188"/>
      <c r="E183" s="188"/>
      <c r="F183" s="188"/>
      <c r="G183" s="188"/>
    </row>
    <row r="184" spans="1:7" x14ac:dyDescent="0.25">
      <c r="A184" s="189" t="s">
        <v>153</v>
      </c>
      <c r="B184" s="188"/>
      <c r="C184" s="188"/>
      <c r="D184" s="188"/>
      <c r="E184" s="188"/>
      <c r="F184" s="188"/>
      <c r="G184" s="188"/>
    </row>
    <row r="185" spans="1:7" x14ac:dyDescent="0.25">
      <c r="A185" s="189" t="s">
        <v>71</v>
      </c>
      <c r="B185" s="188"/>
      <c r="C185" s="188"/>
      <c r="D185" s="188"/>
      <c r="E185" s="188"/>
      <c r="F185" s="188"/>
      <c r="G185" s="188"/>
    </row>
    <row r="186" spans="1:7" x14ac:dyDescent="0.25">
      <c r="A186" s="189" t="s">
        <v>72</v>
      </c>
      <c r="B186" s="188"/>
      <c r="C186" s="188"/>
      <c r="D186" s="188"/>
      <c r="E186" s="188"/>
      <c r="F186" s="188"/>
      <c r="G186" s="188"/>
    </row>
    <row r="187" spans="1:7" x14ac:dyDescent="0.25">
      <c r="A187" s="188"/>
      <c r="B187" s="188"/>
      <c r="C187" s="188"/>
      <c r="D187" s="188"/>
      <c r="E187" s="188"/>
      <c r="F187" s="188"/>
      <c r="G187" s="188"/>
    </row>
    <row r="188" spans="1:7" x14ac:dyDescent="0.25">
      <c r="A188" s="188"/>
      <c r="B188" s="188"/>
      <c r="C188" s="188"/>
      <c r="D188" s="188"/>
      <c r="E188" s="188"/>
      <c r="F188" s="188"/>
      <c r="G188" s="188"/>
    </row>
    <row r="189" spans="1:7" x14ac:dyDescent="0.25">
      <c r="A189" s="190" t="s">
        <v>73</v>
      </c>
      <c r="B189" s="188"/>
      <c r="C189" s="188"/>
      <c r="D189" s="188"/>
      <c r="E189" s="188"/>
      <c r="F189" s="188"/>
      <c r="G189" s="188"/>
    </row>
    <row r="190" spans="1:7" x14ac:dyDescent="0.25">
      <c r="A190" s="188"/>
      <c r="B190" s="188"/>
      <c r="C190" s="188"/>
      <c r="D190" s="188"/>
      <c r="E190" s="188"/>
      <c r="F190" s="188"/>
      <c r="G190" s="188"/>
    </row>
    <row r="191" spans="1:7" x14ac:dyDescent="0.25">
      <c r="A191" s="191" t="s">
        <v>74</v>
      </c>
      <c r="B191" s="191"/>
      <c r="C191" s="191"/>
      <c r="D191" s="188"/>
      <c r="E191" s="188"/>
      <c r="F191" s="188"/>
      <c r="G191" s="188"/>
    </row>
    <row r="192" spans="1:7" x14ac:dyDescent="0.25">
      <c r="A192" s="192" t="s">
        <v>75</v>
      </c>
      <c r="B192" s="192"/>
      <c r="C192" s="193"/>
      <c r="D192" s="188"/>
      <c r="E192" s="188"/>
      <c r="F192" s="188"/>
      <c r="G192" s="188"/>
    </row>
    <row r="193" spans="1:7" x14ac:dyDescent="0.25">
      <c r="A193" s="194" t="s">
        <v>76</v>
      </c>
      <c r="B193" s="194"/>
      <c r="C193" s="195" t="s">
        <v>67</v>
      </c>
      <c r="D193" s="188"/>
      <c r="E193" s="188"/>
      <c r="F193" s="188"/>
      <c r="G193" s="188"/>
    </row>
    <row r="194" spans="1:7" x14ac:dyDescent="0.25">
      <c r="A194" s="194" t="s">
        <v>77</v>
      </c>
      <c r="B194" s="196" t="s">
        <v>78</v>
      </c>
      <c r="C194" s="195"/>
      <c r="D194" s="188"/>
      <c r="E194" s="188"/>
      <c r="F194" s="188"/>
      <c r="G194" s="188"/>
    </row>
    <row r="195" spans="1:7" x14ac:dyDescent="0.25">
      <c r="A195" s="194"/>
      <c r="B195" s="196" t="s">
        <v>79</v>
      </c>
      <c r="C195" s="195" t="s">
        <v>133</v>
      </c>
      <c r="D195" s="188"/>
      <c r="E195" s="188"/>
      <c r="F195" s="188"/>
      <c r="G195" s="188"/>
    </row>
    <row r="196" spans="1:7" x14ac:dyDescent="0.25">
      <c r="A196" s="194"/>
      <c r="B196" s="196" t="s">
        <v>80</v>
      </c>
      <c r="C196" s="195" t="s">
        <v>92</v>
      </c>
      <c r="D196" s="188"/>
      <c r="E196" s="188"/>
      <c r="F196" s="188"/>
      <c r="G196" s="188"/>
    </row>
    <row r="197" spans="1:7" x14ac:dyDescent="0.25">
      <c r="A197" s="194"/>
      <c r="B197" s="196" t="s">
        <v>81</v>
      </c>
      <c r="C197" s="195" t="s">
        <v>92</v>
      </c>
      <c r="D197" s="188"/>
      <c r="E197" s="188"/>
      <c r="F197" s="188"/>
      <c r="G197" s="188"/>
    </row>
    <row r="198" spans="1:7" x14ac:dyDescent="0.25">
      <c r="A198" s="194"/>
      <c r="B198" s="196" t="s">
        <v>82</v>
      </c>
      <c r="C198" s="195" t="s">
        <v>92</v>
      </c>
      <c r="D198" s="188"/>
      <c r="E198" s="188"/>
      <c r="F198" s="188"/>
      <c r="G198" s="188"/>
    </row>
    <row r="199" spans="1:7" ht="28.8" x14ac:dyDescent="0.25">
      <c r="A199" s="194"/>
      <c r="B199" s="196" t="s">
        <v>83</v>
      </c>
      <c r="C199" s="197">
        <v>21</v>
      </c>
      <c r="D199" s="188"/>
      <c r="E199" s="188"/>
      <c r="F199" s="188"/>
      <c r="G199" s="188"/>
    </row>
    <row r="200" spans="1:7" ht="28.8" x14ac:dyDescent="0.25">
      <c r="A200" s="194" t="s">
        <v>84</v>
      </c>
      <c r="B200" s="196" t="s">
        <v>85</v>
      </c>
      <c r="C200" s="195" t="s">
        <v>93</v>
      </c>
      <c r="D200" s="188"/>
      <c r="E200" s="188"/>
      <c r="F200" s="188"/>
      <c r="G200" s="188"/>
    </row>
    <row r="201" spans="1:7" ht="57.6" x14ac:dyDescent="0.25">
      <c r="A201" s="194"/>
      <c r="B201" s="196" t="s">
        <v>86</v>
      </c>
      <c r="C201" s="195" t="s">
        <v>94</v>
      </c>
      <c r="D201" s="188"/>
      <c r="E201" s="188"/>
      <c r="F201" s="188"/>
      <c r="G201" s="188"/>
    </row>
    <row r="202" spans="1:7" ht="57.6" x14ac:dyDescent="0.25">
      <c r="A202" s="194" t="s">
        <v>87</v>
      </c>
      <c r="B202" s="194"/>
      <c r="C202" s="195" t="s">
        <v>154</v>
      </c>
      <c r="D202" s="188"/>
      <c r="E202" s="188"/>
      <c r="F202" s="188"/>
      <c r="G202" s="188"/>
    </row>
    <row r="203" spans="1:7" ht="19.2" x14ac:dyDescent="0.25">
      <c r="A203" s="194" t="s">
        <v>88</v>
      </c>
      <c r="B203" s="196" t="s">
        <v>89</v>
      </c>
      <c r="C203" s="198" t="s">
        <v>155</v>
      </c>
      <c r="D203" s="188"/>
      <c r="E203" s="188"/>
      <c r="F203" s="188"/>
      <c r="G203" s="188"/>
    </row>
    <row r="204" spans="1:7" x14ac:dyDescent="0.25">
      <c r="A204" s="199"/>
      <c r="B204" s="200" t="s">
        <v>90</v>
      </c>
      <c r="C204" s="201" t="s">
        <v>156</v>
      </c>
      <c r="D204" s="188"/>
      <c r="E204" s="188"/>
      <c r="F204" s="188"/>
      <c r="G204" s="188"/>
    </row>
    <row r="205" spans="1:7" x14ac:dyDescent="0.25">
      <c r="A205" s="188"/>
      <c r="B205" s="188"/>
      <c r="C205" s="188"/>
      <c r="D205" s="188"/>
      <c r="E205" s="188"/>
      <c r="F205" s="188"/>
      <c r="G205" s="188"/>
    </row>
    <row r="206" spans="1:7" x14ac:dyDescent="0.25">
      <c r="A206" s="191" t="s">
        <v>98</v>
      </c>
      <c r="B206" s="191"/>
      <c r="C206" s="191"/>
      <c r="D206" s="191"/>
      <c r="E206" s="191"/>
      <c r="F206" s="191"/>
      <c r="G206" s="188"/>
    </row>
    <row r="207" spans="1:7" x14ac:dyDescent="0.25">
      <c r="A207" s="228" t="s">
        <v>157</v>
      </c>
      <c r="B207" s="229"/>
      <c r="C207" s="229"/>
      <c r="D207" s="229"/>
      <c r="E207" s="229"/>
      <c r="F207" s="229"/>
      <c r="G207" s="188"/>
    </row>
    <row r="208" spans="1:7" ht="19.8" x14ac:dyDescent="0.25">
      <c r="A208" s="250" t="s">
        <v>67</v>
      </c>
      <c r="B208" s="203" t="s">
        <v>99</v>
      </c>
      <c r="C208" s="204" t="s">
        <v>100</v>
      </c>
      <c r="D208" s="204" t="s">
        <v>101</v>
      </c>
      <c r="E208" s="204" t="s">
        <v>102</v>
      </c>
      <c r="F208" s="205" t="s">
        <v>103</v>
      </c>
      <c r="G208" s="188"/>
    </row>
    <row r="209" spans="1:7" x14ac:dyDescent="0.25">
      <c r="A209" s="207" t="s">
        <v>104</v>
      </c>
      <c r="B209" s="208">
        <v>9.0295000000000005</v>
      </c>
      <c r="C209" s="209">
        <v>3</v>
      </c>
      <c r="D209" s="210">
        <v>3.0098333333333334</v>
      </c>
      <c r="E209" s="210">
        <v>44.950840074673302</v>
      </c>
      <c r="F209" s="211">
        <v>2.3656515819980203E-5</v>
      </c>
      <c r="G209" s="188"/>
    </row>
    <row r="210" spans="1:7" x14ac:dyDescent="0.25">
      <c r="A210" s="196" t="s">
        <v>105</v>
      </c>
      <c r="B210" s="212">
        <v>0.53566666666666674</v>
      </c>
      <c r="C210" s="213">
        <v>8</v>
      </c>
      <c r="D210" s="214">
        <v>6.6958333333333342E-2</v>
      </c>
      <c r="E210" s="215"/>
      <c r="F210" s="216"/>
      <c r="G210" s="188"/>
    </row>
    <row r="211" spans="1:7" x14ac:dyDescent="0.25">
      <c r="A211" s="200" t="s">
        <v>106</v>
      </c>
      <c r="B211" s="224">
        <v>9.5651666666666664</v>
      </c>
      <c r="C211" s="225">
        <v>11</v>
      </c>
      <c r="D211" s="226"/>
      <c r="E211" s="226"/>
      <c r="F211" s="227"/>
      <c r="G211" s="188"/>
    </row>
    <row r="212" spans="1:7" x14ac:dyDescent="0.25">
      <c r="A212" s="188"/>
      <c r="B212" s="188"/>
      <c r="C212" s="188"/>
      <c r="D212" s="188"/>
      <c r="E212" s="188"/>
      <c r="F212" s="188"/>
      <c r="G212" s="188"/>
    </row>
    <row r="213" spans="1:7" x14ac:dyDescent="0.25">
      <c r="A213" s="188"/>
      <c r="B213" s="188"/>
      <c r="C213" s="188"/>
      <c r="D213" s="188"/>
      <c r="E213" s="188"/>
      <c r="F213" s="188"/>
      <c r="G213" s="188"/>
    </row>
    <row r="214" spans="1:7" x14ac:dyDescent="0.25">
      <c r="A214" s="190" t="s">
        <v>111</v>
      </c>
      <c r="B214" s="188"/>
      <c r="C214" s="188"/>
      <c r="D214" s="188"/>
      <c r="E214" s="188"/>
      <c r="F214" s="188"/>
      <c r="G214" s="188"/>
    </row>
    <row r="215" spans="1:7" x14ac:dyDescent="0.25">
      <c r="A215" s="188"/>
      <c r="B215" s="188"/>
      <c r="C215" s="188"/>
      <c r="D215" s="188"/>
      <c r="E215" s="188"/>
      <c r="F215" s="188"/>
      <c r="G215" s="188"/>
    </row>
    <row r="216" spans="1:7" x14ac:dyDescent="0.25">
      <c r="A216" s="188"/>
      <c r="B216" s="188"/>
      <c r="C216" s="188"/>
      <c r="D216" s="188"/>
      <c r="E216" s="188"/>
      <c r="F216" s="188"/>
      <c r="G216" s="188"/>
    </row>
    <row r="217" spans="1:7" x14ac:dyDescent="0.25">
      <c r="A217" s="190" t="s">
        <v>112</v>
      </c>
      <c r="B217" s="188"/>
      <c r="C217" s="188"/>
      <c r="D217" s="188"/>
      <c r="E217" s="188"/>
      <c r="F217" s="188"/>
      <c r="G217" s="188"/>
    </row>
    <row r="218" spans="1:7" x14ac:dyDescent="0.25">
      <c r="A218" s="188"/>
      <c r="B218" s="188"/>
      <c r="C218" s="188"/>
      <c r="D218" s="188"/>
      <c r="E218" s="188"/>
      <c r="F218" s="188"/>
      <c r="G218" s="188"/>
    </row>
    <row r="219" spans="1:7" x14ac:dyDescent="0.25">
      <c r="A219" s="191" t="s">
        <v>157</v>
      </c>
      <c r="B219" s="191"/>
      <c r="C219" s="191"/>
      <c r="D219" s="191"/>
      <c r="E219" s="191"/>
      <c r="F219" s="188"/>
      <c r="G219" s="188"/>
    </row>
    <row r="220" spans="1:7" x14ac:dyDescent="0.25">
      <c r="A220" s="228" t="s">
        <v>131</v>
      </c>
      <c r="B220" s="229"/>
      <c r="C220" s="229"/>
      <c r="D220" s="229"/>
      <c r="E220" s="229"/>
      <c r="F220" s="188"/>
      <c r="G220" s="188"/>
    </row>
    <row r="221" spans="1:7" x14ac:dyDescent="0.25">
      <c r="A221" s="230" t="s">
        <v>158</v>
      </c>
      <c r="B221" s="231" t="s">
        <v>109</v>
      </c>
      <c r="C221" s="232" t="s">
        <v>114</v>
      </c>
      <c r="D221" s="232"/>
      <c r="E221" s="233"/>
      <c r="F221" s="188"/>
      <c r="G221" s="188"/>
    </row>
    <row r="222" spans="1:7" x14ac:dyDescent="0.25">
      <c r="A222" s="202"/>
      <c r="B222" s="234"/>
      <c r="C222" s="235" t="s">
        <v>115</v>
      </c>
      <c r="D222" s="235" t="s">
        <v>116</v>
      </c>
      <c r="E222" s="236" t="s">
        <v>117</v>
      </c>
      <c r="F222" s="188"/>
      <c r="G222" s="188"/>
    </row>
    <row r="223" spans="1:7" x14ac:dyDescent="0.25">
      <c r="A223" s="237" t="s">
        <v>123</v>
      </c>
      <c r="B223" s="238">
        <v>3</v>
      </c>
      <c r="C223" s="239">
        <v>1.8100000000000003</v>
      </c>
      <c r="D223" s="240"/>
      <c r="E223" s="241"/>
      <c r="F223" s="188"/>
      <c r="G223" s="188"/>
    </row>
    <row r="224" spans="1:7" x14ac:dyDescent="0.25">
      <c r="A224" s="242" t="s">
        <v>121</v>
      </c>
      <c r="B224" s="243">
        <v>3</v>
      </c>
      <c r="C224" s="244">
        <v>2.15</v>
      </c>
      <c r="D224" s="244">
        <v>2.15</v>
      </c>
      <c r="E224" s="216"/>
      <c r="F224" s="188"/>
      <c r="G224" s="188"/>
    </row>
    <row r="225" spans="1:7" x14ac:dyDescent="0.25">
      <c r="A225" s="242" t="s">
        <v>126</v>
      </c>
      <c r="B225" s="243">
        <v>3</v>
      </c>
      <c r="C225" s="215"/>
      <c r="D225" s="244">
        <v>2.5533333333333332</v>
      </c>
      <c r="E225" s="216"/>
      <c r="F225" s="188"/>
      <c r="G225" s="188"/>
    </row>
    <row r="226" spans="1:7" x14ac:dyDescent="0.25">
      <c r="A226" s="242" t="s">
        <v>125</v>
      </c>
      <c r="B226" s="243">
        <v>3</v>
      </c>
      <c r="C226" s="215"/>
      <c r="D226" s="215"/>
      <c r="E226" s="245">
        <v>4.08</v>
      </c>
      <c r="F226" s="188"/>
      <c r="G226" s="188"/>
    </row>
    <row r="227" spans="1:7" x14ac:dyDescent="0.25">
      <c r="A227" s="200" t="s">
        <v>103</v>
      </c>
      <c r="B227" s="246"/>
      <c r="C227" s="247">
        <v>0.14622906013230397</v>
      </c>
      <c r="D227" s="247">
        <v>9.267297229962379E-2</v>
      </c>
      <c r="E227" s="248">
        <v>1</v>
      </c>
      <c r="F227" s="188"/>
      <c r="G227" s="188"/>
    </row>
    <row r="228" spans="1:7" x14ac:dyDescent="0.25">
      <c r="A228" s="249" t="s">
        <v>127</v>
      </c>
      <c r="B228" s="249"/>
      <c r="C228" s="249"/>
      <c r="D228" s="249"/>
      <c r="E228" s="249"/>
      <c r="F228" s="188"/>
      <c r="G228" s="188"/>
    </row>
    <row r="229" spans="1:7" x14ac:dyDescent="0.25">
      <c r="A229" s="249" t="s">
        <v>128</v>
      </c>
      <c r="B229" s="249"/>
      <c r="C229" s="249"/>
      <c r="D229" s="249"/>
      <c r="E229" s="249"/>
      <c r="F229" s="188"/>
      <c r="G229" s="188"/>
    </row>
  </sheetData>
  <mergeCells count="73">
    <mergeCell ref="A220:E220"/>
    <mergeCell ref="A221:A222"/>
    <mergeCell ref="B221:B222"/>
    <mergeCell ref="C221:E221"/>
    <mergeCell ref="A228:E228"/>
    <mergeCell ref="A229:E229"/>
    <mergeCell ref="A200:A201"/>
    <mergeCell ref="A202:B202"/>
    <mergeCell ref="A203:A204"/>
    <mergeCell ref="A206:F206"/>
    <mergeCell ref="A207:F207"/>
    <mergeCell ref="A219:E219"/>
    <mergeCell ref="A174:F174"/>
    <mergeCell ref="A175:F175"/>
    <mergeCell ref="A191:C191"/>
    <mergeCell ref="A192:B192"/>
    <mergeCell ref="A193:B193"/>
    <mergeCell ref="A194:A199"/>
    <mergeCell ref="A151:F151"/>
    <mergeCell ref="A152:F152"/>
    <mergeCell ref="A164:F164"/>
    <mergeCell ref="A165:F165"/>
    <mergeCell ref="A166:A167"/>
    <mergeCell ref="B166:B167"/>
    <mergeCell ref="C166:F166"/>
    <mergeCell ref="A137:B137"/>
    <mergeCell ref="A138:B138"/>
    <mergeCell ref="A139:A144"/>
    <mergeCell ref="A145:A146"/>
    <mergeCell ref="A147:B147"/>
    <mergeCell ref="A148:A149"/>
    <mergeCell ref="A112:A113"/>
    <mergeCell ref="B112:B113"/>
    <mergeCell ref="C112:F112"/>
    <mergeCell ref="A121:F121"/>
    <mergeCell ref="A122:F122"/>
    <mergeCell ref="A136:C136"/>
    <mergeCell ref="A93:B93"/>
    <mergeCell ref="A94:A95"/>
    <mergeCell ref="A97:F97"/>
    <mergeCell ref="A98:F98"/>
    <mergeCell ref="A110:F110"/>
    <mergeCell ref="A111:F111"/>
    <mergeCell ref="A67:F67"/>
    <mergeCell ref="A82:C82"/>
    <mergeCell ref="A83:B83"/>
    <mergeCell ref="A84:B84"/>
    <mergeCell ref="A85:A90"/>
    <mergeCell ref="A91:A92"/>
    <mergeCell ref="A54:F54"/>
    <mergeCell ref="A55:F55"/>
    <mergeCell ref="A56:A57"/>
    <mergeCell ref="B56:B57"/>
    <mergeCell ref="C56:F56"/>
    <mergeCell ref="A66:F66"/>
    <mergeCell ref="A40:E40"/>
    <mergeCell ref="A41:A42"/>
    <mergeCell ref="B41:B42"/>
    <mergeCell ref="C41:E41"/>
    <mergeCell ref="A51:E51"/>
    <mergeCell ref="A52:E52"/>
    <mergeCell ref="A21:A22"/>
    <mergeCell ref="A24:G24"/>
    <mergeCell ref="A25:B25"/>
    <mergeCell ref="A26:A28"/>
    <mergeCell ref="A29:A31"/>
    <mergeCell ref="A39:E39"/>
    <mergeCell ref="A9:C9"/>
    <mergeCell ref="A10:B10"/>
    <mergeCell ref="A11:B11"/>
    <mergeCell ref="A12:A17"/>
    <mergeCell ref="A18:A19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E47A-F9FF-42E8-9862-6D2CE3A91B24}">
  <dimension ref="A1:H9"/>
  <sheetViews>
    <sheetView workbookViewId="0">
      <selection activeCell="A2" sqref="A2"/>
    </sheetView>
  </sheetViews>
  <sheetFormatPr defaultRowHeight="13.8" x14ac:dyDescent="0.25"/>
  <cols>
    <col min="1" max="1" width="13.296875" customWidth="1"/>
    <col min="2" max="2" width="18" customWidth="1"/>
    <col min="3" max="3" width="19.09765625" customWidth="1"/>
    <col min="4" max="4" width="16.8984375" customWidth="1"/>
    <col min="5" max="5" width="18.09765625" customWidth="1"/>
    <col min="6" max="6" width="18.3984375" customWidth="1"/>
    <col min="7" max="7" width="17.59765625" customWidth="1"/>
    <col min="8" max="8" width="19.8984375" customWidth="1"/>
  </cols>
  <sheetData>
    <row r="1" spans="1:8" x14ac:dyDescent="0.25">
      <c r="A1" s="72" t="s">
        <v>59</v>
      </c>
      <c r="B1" s="72"/>
      <c r="C1" s="72"/>
      <c r="D1" s="72"/>
      <c r="E1" s="72"/>
      <c r="F1" s="72"/>
      <c r="G1" s="72"/>
      <c r="H1" s="72"/>
    </row>
    <row r="2" spans="1:8" x14ac:dyDescent="0.25">
      <c r="B2" s="73" t="s">
        <v>27</v>
      </c>
      <c r="C2" s="73"/>
      <c r="D2" s="73"/>
      <c r="E2" s="73"/>
      <c r="F2" s="73"/>
      <c r="G2" s="73"/>
      <c r="H2" s="73"/>
    </row>
    <row r="3" spans="1:8" ht="15.6" x14ac:dyDescent="0.3">
      <c r="A3" s="1" t="s">
        <v>37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</row>
    <row r="4" spans="1:8" ht="15.6" x14ac:dyDescent="0.3">
      <c r="A4" s="11" t="s">
        <v>38</v>
      </c>
      <c r="B4" s="10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</row>
    <row r="5" spans="1:8" x14ac:dyDescent="0.25">
      <c r="A5" s="1" t="s">
        <v>24</v>
      </c>
      <c r="B5" s="12">
        <v>2.2999999999999998</v>
      </c>
      <c r="C5" s="12">
        <v>7.08</v>
      </c>
      <c r="D5" s="12">
        <v>5.48</v>
      </c>
      <c r="E5" s="12">
        <v>5.46</v>
      </c>
      <c r="F5" s="12">
        <v>5.58</v>
      </c>
      <c r="G5" s="12">
        <v>3</v>
      </c>
      <c r="H5" s="12">
        <v>5.25</v>
      </c>
    </row>
    <row r="6" spans="1:8" x14ac:dyDescent="0.25">
      <c r="A6" s="1" t="s">
        <v>25</v>
      </c>
      <c r="B6" s="12">
        <v>2</v>
      </c>
      <c r="C6" s="12">
        <v>7.38</v>
      </c>
      <c r="D6" s="12">
        <v>5.66</v>
      </c>
      <c r="E6" s="12">
        <v>5.81</v>
      </c>
      <c r="F6" s="12">
        <v>5.48</v>
      </c>
      <c r="G6" s="12">
        <v>4.1500000000000004</v>
      </c>
      <c r="H6" s="12">
        <v>5.43</v>
      </c>
    </row>
    <row r="7" spans="1:8" x14ac:dyDescent="0.25">
      <c r="A7" s="1" t="s">
        <v>26</v>
      </c>
      <c r="B7" s="12">
        <v>1.6</v>
      </c>
      <c r="C7" s="12">
        <v>7.46</v>
      </c>
      <c r="D7" s="12">
        <v>5</v>
      </c>
      <c r="E7" s="12">
        <v>5.85</v>
      </c>
      <c r="F7" s="12">
        <v>5.82</v>
      </c>
      <c r="G7" s="12">
        <v>3.3</v>
      </c>
      <c r="H7" s="12">
        <v>5.4</v>
      </c>
    </row>
    <row r="8" spans="1:8" x14ac:dyDescent="0.25">
      <c r="A8" s="11" t="s">
        <v>8</v>
      </c>
      <c r="B8" s="13">
        <f>AVERAGE(B5:B7)</f>
        <v>1.9666666666666668</v>
      </c>
      <c r="C8" s="13">
        <f t="shared" ref="C8:H8" si="0">AVERAGE(C5:C7)</f>
        <v>7.3066666666666675</v>
      </c>
      <c r="D8" s="13">
        <f t="shared" si="0"/>
        <v>5.38</v>
      </c>
      <c r="E8" s="13">
        <f t="shared" si="0"/>
        <v>5.7066666666666661</v>
      </c>
      <c r="F8" s="13">
        <f t="shared" si="0"/>
        <v>5.6266666666666678</v>
      </c>
      <c r="G8" s="13">
        <f t="shared" si="0"/>
        <v>3.4833333333333329</v>
      </c>
      <c r="H8" s="13">
        <f t="shared" si="0"/>
        <v>5.3599999999999994</v>
      </c>
    </row>
    <row r="9" spans="1:8" x14ac:dyDescent="0.25">
      <c r="A9" s="1" t="s">
        <v>7</v>
      </c>
      <c r="B9" s="12">
        <f>STDEVA(B5:B7)</f>
        <v>0.35118845842842428</v>
      </c>
      <c r="C9" s="12">
        <f t="shared" ref="C9:H9" si="1">STDEVA(C5:C7)</f>
        <v>0.20033305601755619</v>
      </c>
      <c r="D9" s="12">
        <f t="shared" si="1"/>
        <v>0.34117444218463977</v>
      </c>
      <c r="E9" s="12">
        <f t="shared" si="1"/>
        <v>0.2145538005567211</v>
      </c>
      <c r="F9" s="12">
        <f t="shared" si="1"/>
        <v>0.17473789896108205</v>
      </c>
      <c r="G9" s="12">
        <f t="shared" si="1"/>
        <v>0.59651767227244534</v>
      </c>
      <c r="H9" s="12">
        <f t="shared" si="1"/>
        <v>9.6436507609929514E-2</v>
      </c>
    </row>
  </sheetData>
  <mergeCells count="2">
    <mergeCell ref="A1:H1"/>
    <mergeCell ref="B2:H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871B-C9A5-4C9C-BF1F-79F379C46A46}">
  <dimension ref="A1:H13"/>
  <sheetViews>
    <sheetView workbookViewId="0">
      <selection activeCell="A2" sqref="A2"/>
    </sheetView>
  </sheetViews>
  <sheetFormatPr defaultRowHeight="13.8" x14ac:dyDescent="0.25"/>
  <cols>
    <col min="1" max="1" width="14.69921875" customWidth="1"/>
    <col min="2" max="2" width="18.09765625" customWidth="1"/>
    <col min="3" max="3" width="19.3984375" customWidth="1"/>
    <col min="4" max="4" width="16.3984375" customWidth="1"/>
    <col min="5" max="5" width="18.09765625" customWidth="1"/>
    <col min="6" max="6" width="15.796875" customWidth="1"/>
    <col min="7" max="7" width="17.796875" customWidth="1"/>
    <col min="8" max="8" width="18" customWidth="1"/>
  </cols>
  <sheetData>
    <row r="1" spans="1:8" x14ac:dyDescent="0.25">
      <c r="A1" s="72" t="s">
        <v>60</v>
      </c>
      <c r="B1" s="72"/>
      <c r="C1" s="72"/>
      <c r="D1" s="72"/>
      <c r="E1" s="72"/>
      <c r="F1" s="72"/>
      <c r="G1" s="72"/>
      <c r="H1" s="72"/>
    </row>
    <row r="2" spans="1:8" x14ac:dyDescent="0.25">
      <c r="B2" s="73" t="s">
        <v>27</v>
      </c>
      <c r="C2" s="73"/>
      <c r="D2" s="73"/>
      <c r="E2" s="73"/>
      <c r="F2" s="73"/>
      <c r="G2" s="73"/>
      <c r="H2" s="73"/>
    </row>
    <row r="3" spans="1:8" ht="15.6" x14ac:dyDescent="0.3">
      <c r="A3" s="1" t="s">
        <v>37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</row>
    <row r="4" spans="1:8" ht="15.6" x14ac:dyDescent="0.3">
      <c r="A4" s="19" t="s">
        <v>38</v>
      </c>
      <c r="B4" s="20" t="s">
        <v>0</v>
      </c>
      <c r="C4" s="20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</row>
    <row r="5" spans="1:8" x14ac:dyDescent="0.25">
      <c r="A5" s="1" t="s">
        <v>24</v>
      </c>
      <c r="B5" s="12">
        <v>2.04</v>
      </c>
      <c r="C5" s="12">
        <v>3.32</v>
      </c>
      <c r="D5" s="12">
        <v>3.05</v>
      </c>
      <c r="E5" s="12">
        <v>2.3199999999999998</v>
      </c>
      <c r="F5" s="12">
        <v>2.62</v>
      </c>
      <c r="G5" s="12">
        <v>2.2999999999999998</v>
      </c>
      <c r="H5" s="12">
        <v>1.95</v>
      </c>
    </row>
    <row r="6" spans="1:8" x14ac:dyDescent="0.25">
      <c r="A6" s="1" t="s">
        <v>25</v>
      </c>
      <c r="B6" s="12">
        <v>2</v>
      </c>
      <c r="C6" s="12">
        <v>3.52</v>
      </c>
      <c r="D6" s="12">
        <v>3.35</v>
      </c>
      <c r="E6" s="12">
        <v>2.82</v>
      </c>
      <c r="F6" s="12">
        <v>2.79</v>
      </c>
      <c r="G6" s="12">
        <v>3.16</v>
      </c>
      <c r="H6" s="12">
        <v>2.2999999999999998</v>
      </c>
    </row>
    <row r="7" spans="1:8" x14ac:dyDescent="0.25">
      <c r="A7" s="1" t="s">
        <v>26</v>
      </c>
      <c r="B7" s="12">
        <v>1.85</v>
      </c>
      <c r="C7" s="12">
        <v>3.3</v>
      </c>
      <c r="D7" s="12">
        <v>3.48</v>
      </c>
      <c r="E7" s="12">
        <v>2.9</v>
      </c>
      <c r="F7" s="12">
        <v>2.77</v>
      </c>
      <c r="G7" s="12">
        <v>2</v>
      </c>
      <c r="H7" s="12">
        <v>2.67</v>
      </c>
    </row>
    <row r="8" spans="1:8" x14ac:dyDescent="0.25">
      <c r="A8" s="19" t="s">
        <v>8</v>
      </c>
      <c r="B8" s="21">
        <f>AVERAGE(B5:B7)</f>
        <v>1.9633333333333336</v>
      </c>
      <c r="C8" s="21">
        <f t="shared" ref="C8:H8" si="0">AVERAGE(C5:C7)</f>
        <v>3.3800000000000003</v>
      </c>
      <c r="D8" s="21">
        <f t="shared" si="0"/>
        <v>3.2933333333333334</v>
      </c>
      <c r="E8" s="21">
        <f t="shared" si="0"/>
        <v>2.6799999999999997</v>
      </c>
      <c r="F8" s="21">
        <f t="shared" si="0"/>
        <v>2.7266666666666666</v>
      </c>
      <c r="G8" s="21">
        <f t="shared" si="0"/>
        <v>2.4866666666666668</v>
      </c>
      <c r="H8" s="21">
        <f t="shared" si="0"/>
        <v>2.3066666666666666</v>
      </c>
    </row>
    <row r="9" spans="1:8" x14ac:dyDescent="0.25">
      <c r="A9" s="1" t="s">
        <v>7</v>
      </c>
      <c r="B9" s="12">
        <f>STDEVA(B5:B7)</f>
        <v>0.10016652800877809</v>
      </c>
      <c r="C9" s="12">
        <f t="shared" ref="C9:H9" si="1">STDEVA(C5:C7)</f>
        <v>0.12165525060596451</v>
      </c>
      <c r="D9" s="12">
        <f t="shared" si="1"/>
        <v>0.22052966542697464</v>
      </c>
      <c r="E9" s="12">
        <f t="shared" si="1"/>
        <v>0.31432467291003424</v>
      </c>
      <c r="F9" s="12">
        <f t="shared" si="1"/>
        <v>9.2915732431775644E-2</v>
      </c>
      <c r="G9" s="12">
        <f t="shared" si="1"/>
        <v>0.6021074101298981</v>
      </c>
      <c r="H9" s="12">
        <f t="shared" si="1"/>
        <v>0.36004629331980714</v>
      </c>
    </row>
    <row r="11" spans="1:8" x14ac:dyDescent="0.25">
      <c r="B11" s="22"/>
    </row>
    <row r="12" spans="1:8" x14ac:dyDescent="0.25">
      <c r="B12" s="22"/>
    </row>
    <row r="13" spans="1:8" x14ac:dyDescent="0.25">
      <c r="B13" s="22"/>
    </row>
  </sheetData>
  <mergeCells count="2">
    <mergeCell ref="A1:H1"/>
    <mergeCell ref="B2:H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B9783-1466-4913-903F-001C73B1F074}">
  <dimension ref="A1:H9"/>
  <sheetViews>
    <sheetView workbookViewId="0">
      <selection activeCell="A2" sqref="A2"/>
    </sheetView>
  </sheetViews>
  <sheetFormatPr defaultRowHeight="13.8" x14ac:dyDescent="0.25"/>
  <cols>
    <col min="1" max="1" width="15.296875" customWidth="1"/>
    <col min="2" max="2" width="18.59765625" customWidth="1"/>
    <col min="3" max="3" width="19.5" customWidth="1"/>
    <col min="4" max="5" width="17.3984375" customWidth="1"/>
    <col min="6" max="6" width="16.296875" customWidth="1"/>
    <col min="7" max="7" width="16.69921875" customWidth="1"/>
    <col min="8" max="8" width="18.09765625" customWidth="1"/>
  </cols>
  <sheetData>
    <row r="1" spans="1:8" x14ac:dyDescent="0.25">
      <c r="A1" s="72" t="s">
        <v>61</v>
      </c>
      <c r="B1" s="72"/>
      <c r="C1" s="72"/>
      <c r="D1" s="72"/>
      <c r="E1" s="72"/>
      <c r="F1" s="72"/>
      <c r="G1" s="72"/>
      <c r="H1" s="72"/>
    </row>
    <row r="2" spans="1:8" x14ac:dyDescent="0.25">
      <c r="B2" s="73" t="s">
        <v>27</v>
      </c>
      <c r="C2" s="73"/>
      <c r="D2" s="73"/>
      <c r="E2" s="73"/>
      <c r="F2" s="73"/>
      <c r="G2" s="73"/>
      <c r="H2" s="73"/>
    </row>
    <row r="3" spans="1:8" ht="15.6" x14ac:dyDescent="0.3">
      <c r="A3" s="1" t="s">
        <v>37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</row>
    <row r="4" spans="1:8" ht="15.6" x14ac:dyDescent="0.3">
      <c r="A4" s="23" t="s">
        <v>38</v>
      </c>
      <c r="B4" s="24" t="s">
        <v>0</v>
      </c>
      <c r="C4" s="24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23" t="s">
        <v>6</v>
      </c>
    </row>
    <row r="5" spans="1:8" x14ac:dyDescent="0.25">
      <c r="A5" s="1" t="s">
        <v>24</v>
      </c>
      <c r="B5" s="12" t="s">
        <v>9</v>
      </c>
      <c r="C5" s="12">
        <v>1.85</v>
      </c>
      <c r="D5" s="12">
        <v>4.5199999999999996</v>
      </c>
      <c r="E5" s="12">
        <v>2.58</v>
      </c>
      <c r="F5" s="12">
        <v>3.47</v>
      </c>
      <c r="G5" s="12">
        <v>2</v>
      </c>
      <c r="H5" s="12">
        <v>2.15</v>
      </c>
    </row>
    <row r="6" spans="1:8" x14ac:dyDescent="0.25">
      <c r="A6" s="1" t="s">
        <v>25</v>
      </c>
      <c r="B6" s="12" t="s">
        <v>9</v>
      </c>
      <c r="C6" s="12">
        <v>1.93</v>
      </c>
      <c r="D6" s="12">
        <v>4.4000000000000004</v>
      </c>
      <c r="E6" s="12">
        <v>2.2000000000000002</v>
      </c>
      <c r="F6" s="12">
        <v>3.34</v>
      </c>
      <c r="G6" s="12">
        <v>1.9</v>
      </c>
      <c r="H6" s="12">
        <v>1.95</v>
      </c>
    </row>
    <row r="7" spans="1:8" x14ac:dyDescent="0.25">
      <c r="A7" s="1" t="s">
        <v>26</v>
      </c>
      <c r="B7" s="12" t="s">
        <v>9</v>
      </c>
      <c r="C7" s="12">
        <v>2.04</v>
      </c>
      <c r="D7" s="12">
        <v>4.4800000000000004</v>
      </c>
      <c r="E7" s="12">
        <v>3.46</v>
      </c>
      <c r="F7" s="12">
        <v>3.66</v>
      </c>
      <c r="G7" s="12">
        <v>1.78</v>
      </c>
      <c r="H7" s="12">
        <v>2</v>
      </c>
    </row>
    <row r="8" spans="1:8" x14ac:dyDescent="0.25">
      <c r="A8" s="23" t="s">
        <v>8</v>
      </c>
      <c r="B8" s="25" t="s">
        <v>9</v>
      </c>
      <c r="C8" s="25">
        <f>AVERAGE(C5:C7)</f>
        <v>1.9400000000000002</v>
      </c>
      <c r="D8" s="25">
        <f t="shared" ref="D8:H8" si="0">AVERAGE(D5:D7)</f>
        <v>4.4666666666666668</v>
      </c>
      <c r="E8" s="25">
        <f t="shared" si="0"/>
        <v>2.7466666666666666</v>
      </c>
      <c r="F8" s="25">
        <f t="shared" si="0"/>
        <v>3.49</v>
      </c>
      <c r="G8" s="25">
        <f t="shared" si="0"/>
        <v>1.8933333333333333</v>
      </c>
      <c r="H8" s="25">
        <f t="shared" si="0"/>
        <v>2.0333333333333332</v>
      </c>
    </row>
    <row r="9" spans="1:8" x14ac:dyDescent="0.25">
      <c r="A9" s="1" t="s">
        <v>7</v>
      </c>
      <c r="B9" s="12">
        <v>0</v>
      </c>
      <c r="C9" s="12">
        <f>STDEVA(C5:C7)</f>
        <v>9.5393920141694552E-2</v>
      </c>
      <c r="D9" s="12">
        <f t="shared" ref="D9:H9" si="1">STDEVA(D5:D7)</f>
        <v>6.110100926607754E-2</v>
      </c>
      <c r="E9" s="12">
        <f t="shared" si="1"/>
        <v>0.64632293269954155</v>
      </c>
      <c r="F9" s="12">
        <f t="shared" si="1"/>
        <v>0.16093476939431095</v>
      </c>
      <c r="G9" s="12">
        <f t="shared" si="1"/>
        <v>0.11015141094572202</v>
      </c>
      <c r="H9" s="12">
        <f t="shared" si="1"/>
        <v>0.10408329997330661</v>
      </c>
    </row>
  </sheetData>
  <mergeCells count="2">
    <mergeCell ref="A1:H1"/>
    <mergeCell ref="B2:H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6393-1AE2-4326-B608-6F936246AF13}">
  <dimension ref="A1:H9"/>
  <sheetViews>
    <sheetView workbookViewId="0">
      <selection activeCell="A2" sqref="A2"/>
    </sheetView>
  </sheetViews>
  <sheetFormatPr defaultRowHeight="13.8" x14ac:dyDescent="0.25"/>
  <cols>
    <col min="1" max="1" width="13.796875" customWidth="1"/>
    <col min="2" max="2" width="17.796875" customWidth="1"/>
    <col min="3" max="3" width="18.296875" customWidth="1"/>
    <col min="4" max="4" width="16.296875" customWidth="1"/>
    <col min="5" max="5" width="17.5" customWidth="1"/>
    <col min="6" max="6" width="15.8984375" customWidth="1"/>
    <col min="7" max="7" width="16.59765625" customWidth="1"/>
    <col min="8" max="8" width="18.19921875" customWidth="1"/>
  </cols>
  <sheetData>
    <row r="1" spans="1:8" x14ac:dyDescent="0.25">
      <c r="A1" s="72" t="s">
        <v>62</v>
      </c>
      <c r="B1" s="72"/>
      <c r="C1" s="72"/>
      <c r="D1" s="72"/>
      <c r="E1" s="72"/>
      <c r="F1" s="72"/>
      <c r="G1" s="72"/>
      <c r="H1" s="72"/>
    </row>
    <row r="2" spans="1:8" x14ac:dyDescent="0.25">
      <c r="B2" s="73" t="s">
        <v>27</v>
      </c>
      <c r="C2" s="73"/>
      <c r="D2" s="73"/>
      <c r="E2" s="73"/>
      <c r="F2" s="73"/>
      <c r="G2" s="73"/>
      <c r="H2" s="73"/>
    </row>
    <row r="3" spans="1:8" ht="15.6" x14ac:dyDescent="0.3">
      <c r="A3" s="1" t="s">
        <v>37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</row>
    <row r="4" spans="1:8" ht="15.6" x14ac:dyDescent="0.3">
      <c r="A4" s="26" t="s">
        <v>38</v>
      </c>
      <c r="B4" s="27" t="s">
        <v>0</v>
      </c>
      <c r="C4" s="27" t="s">
        <v>1</v>
      </c>
      <c r="D4" s="26" t="s">
        <v>2</v>
      </c>
      <c r="E4" s="26" t="s">
        <v>3</v>
      </c>
      <c r="F4" s="26" t="s">
        <v>4</v>
      </c>
      <c r="G4" s="26" t="s">
        <v>5</v>
      </c>
      <c r="H4" s="26" t="s">
        <v>6</v>
      </c>
    </row>
    <row r="5" spans="1:8" x14ac:dyDescent="0.25">
      <c r="A5" s="1" t="s">
        <v>24</v>
      </c>
      <c r="B5" s="12" t="s">
        <v>9</v>
      </c>
      <c r="C5" s="12">
        <v>3.3</v>
      </c>
      <c r="D5" s="12">
        <v>3.62</v>
      </c>
      <c r="E5" s="12">
        <v>3.23</v>
      </c>
      <c r="F5" s="12">
        <v>1.9</v>
      </c>
      <c r="G5" s="12" t="s">
        <v>9</v>
      </c>
      <c r="H5" s="12">
        <v>2.48</v>
      </c>
    </row>
    <row r="6" spans="1:8" x14ac:dyDescent="0.25">
      <c r="A6" s="1" t="s">
        <v>25</v>
      </c>
      <c r="B6" s="12" t="s">
        <v>9</v>
      </c>
      <c r="C6" s="12">
        <v>3.46</v>
      </c>
      <c r="D6" s="12">
        <v>3.48</v>
      </c>
      <c r="E6" s="12">
        <v>3.34</v>
      </c>
      <c r="F6" s="12">
        <v>1.95</v>
      </c>
      <c r="G6" s="12" t="s">
        <v>9</v>
      </c>
      <c r="H6" s="12">
        <v>2.57</v>
      </c>
    </row>
    <row r="7" spans="1:8" x14ac:dyDescent="0.25">
      <c r="A7" s="1" t="s">
        <v>26</v>
      </c>
      <c r="B7" s="12" t="s">
        <v>9</v>
      </c>
      <c r="C7" s="12">
        <v>3.58</v>
      </c>
      <c r="D7" s="12">
        <v>3.67</v>
      </c>
      <c r="E7" s="12">
        <v>3</v>
      </c>
      <c r="F7" s="12">
        <v>2.04</v>
      </c>
      <c r="G7" s="12" t="s">
        <v>9</v>
      </c>
      <c r="H7" s="12">
        <v>2.52</v>
      </c>
    </row>
    <row r="8" spans="1:8" x14ac:dyDescent="0.25">
      <c r="A8" s="26" t="s">
        <v>8</v>
      </c>
      <c r="B8" s="28" t="s">
        <v>9</v>
      </c>
      <c r="C8" s="28">
        <f>AVERAGE(C5:C7)</f>
        <v>3.4466666666666668</v>
      </c>
      <c r="D8" s="28">
        <f t="shared" ref="D8:F8" si="0">AVERAGE(D5:D7)</f>
        <v>3.59</v>
      </c>
      <c r="E8" s="28">
        <f t="shared" si="0"/>
        <v>3.19</v>
      </c>
      <c r="F8" s="28">
        <f t="shared" si="0"/>
        <v>1.9633333333333332</v>
      </c>
      <c r="G8" s="28" t="s">
        <v>9</v>
      </c>
      <c r="H8" s="28">
        <f>AVERAGE(H5:H7)</f>
        <v>2.5233333333333334</v>
      </c>
    </row>
    <row r="9" spans="1:8" x14ac:dyDescent="0.25">
      <c r="A9" s="1" t="s">
        <v>7</v>
      </c>
      <c r="B9" s="12">
        <v>0</v>
      </c>
      <c r="C9" s="12">
        <f>STDEVA(C5:C7)</f>
        <v>0.14047538337136997</v>
      </c>
      <c r="D9" s="12">
        <f t="shared" ref="D9:F9" si="1">STDEVA(D5:D7)</f>
        <v>9.8488578017961043E-2</v>
      </c>
      <c r="E9" s="12">
        <f t="shared" si="1"/>
        <v>0.17349351572897467</v>
      </c>
      <c r="F9" s="12">
        <f t="shared" si="1"/>
        <v>7.0945988845975944E-2</v>
      </c>
      <c r="G9" s="12">
        <f t="shared" ref="G9" si="2">STDEVA(G5:G7)</f>
        <v>0</v>
      </c>
      <c r="H9" s="12">
        <f>STDEVA(H5:H7)</f>
        <v>4.5092497528228866E-2</v>
      </c>
    </row>
  </sheetData>
  <mergeCells count="2">
    <mergeCell ref="A1:H1"/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255E-D398-45BE-8695-47AD55AD7415}">
  <dimension ref="A1:H10"/>
  <sheetViews>
    <sheetView workbookViewId="0">
      <selection activeCell="A2" sqref="A2"/>
    </sheetView>
  </sheetViews>
  <sheetFormatPr defaultRowHeight="13.8" x14ac:dyDescent="0.25"/>
  <cols>
    <col min="1" max="1" width="16.19921875" customWidth="1"/>
    <col min="2" max="2" width="18" customWidth="1"/>
    <col min="3" max="3" width="19.19921875" customWidth="1"/>
    <col min="4" max="4" width="16" customWidth="1"/>
    <col min="5" max="5" width="16.3984375" customWidth="1"/>
    <col min="6" max="6" width="15.796875" customWidth="1"/>
    <col min="7" max="7" width="18.296875" customWidth="1"/>
    <col min="8" max="8" width="18.59765625" customWidth="1"/>
  </cols>
  <sheetData>
    <row r="1" spans="1:8" x14ac:dyDescent="0.25">
      <c r="A1" s="72" t="s">
        <v>63</v>
      </c>
      <c r="B1" s="72"/>
      <c r="C1" s="72"/>
      <c r="D1" s="72"/>
      <c r="E1" s="72"/>
      <c r="F1" s="72"/>
      <c r="G1" s="72"/>
      <c r="H1" s="72"/>
    </row>
    <row r="2" spans="1:8" ht="13.8" customHeight="1" x14ac:dyDescent="0.25">
      <c r="B2" s="73" t="s">
        <v>27</v>
      </c>
      <c r="C2" s="73"/>
      <c r="D2" s="73"/>
      <c r="E2" s="73"/>
      <c r="F2" s="73"/>
      <c r="G2" s="73"/>
      <c r="H2" s="73"/>
    </row>
    <row r="3" spans="1:8" ht="15.6" customHeight="1" x14ac:dyDescent="0.3">
      <c r="A3" s="1" t="s">
        <v>37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</row>
    <row r="4" spans="1:8" ht="15.6" x14ac:dyDescent="0.3">
      <c r="A4" s="16" t="s">
        <v>38</v>
      </c>
      <c r="B4" s="17" t="s">
        <v>0</v>
      </c>
      <c r="C4" s="17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</row>
    <row r="5" spans="1:8" x14ac:dyDescent="0.25">
      <c r="A5" s="1" t="s">
        <v>24</v>
      </c>
      <c r="B5" s="12" t="s">
        <v>9</v>
      </c>
      <c r="C5" s="12" t="s">
        <v>9</v>
      </c>
      <c r="D5" s="12" t="s">
        <v>9</v>
      </c>
      <c r="E5" s="12" t="s">
        <v>9</v>
      </c>
      <c r="F5" s="12" t="s">
        <v>9</v>
      </c>
      <c r="G5" s="12" t="s">
        <v>9</v>
      </c>
      <c r="H5" s="12" t="s">
        <v>9</v>
      </c>
    </row>
    <row r="6" spans="1:8" x14ac:dyDescent="0.25">
      <c r="A6" s="1" t="s">
        <v>25</v>
      </c>
      <c r="B6" s="12" t="s">
        <v>9</v>
      </c>
      <c r="C6" s="12" t="s">
        <v>9</v>
      </c>
      <c r="D6" s="12" t="s">
        <v>9</v>
      </c>
      <c r="E6" s="12" t="s">
        <v>9</v>
      </c>
      <c r="F6" s="12" t="s">
        <v>9</v>
      </c>
      <c r="G6" s="12" t="s">
        <v>9</v>
      </c>
      <c r="H6" s="12" t="s">
        <v>9</v>
      </c>
    </row>
    <row r="7" spans="1:8" x14ac:dyDescent="0.25">
      <c r="A7" s="1" t="s">
        <v>26</v>
      </c>
      <c r="B7" s="12" t="s">
        <v>9</v>
      </c>
      <c r="C7" s="12" t="s">
        <v>9</v>
      </c>
      <c r="D7" s="12" t="s">
        <v>9</v>
      </c>
      <c r="E7" s="12" t="s">
        <v>9</v>
      </c>
      <c r="F7" s="12" t="s">
        <v>9</v>
      </c>
      <c r="G7" s="12" t="s">
        <v>9</v>
      </c>
      <c r="H7" s="12" t="s">
        <v>9</v>
      </c>
    </row>
    <row r="8" spans="1:8" x14ac:dyDescent="0.25">
      <c r="A8" s="16" t="s">
        <v>8</v>
      </c>
      <c r="B8" s="18" t="s">
        <v>9</v>
      </c>
      <c r="C8" s="18" t="s">
        <v>9</v>
      </c>
      <c r="D8" s="18" t="s">
        <v>9</v>
      </c>
      <c r="E8" s="18" t="s">
        <v>9</v>
      </c>
      <c r="F8" s="18" t="s">
        <v>9</v>
      </c>
      <c r="G8" s="18" t="s">
        <v>9</v>
      </c>
      <c r="H8" s="18" t="s">
        <v>9</v>
      </c>
    </row>
    <row r="9" spans="1:8" x14ac:dyDescent="0.25">
      <c r="A9" s="1" t="s">
        <v>7</v>
      </c>
      <c r="B9" s="12">
        <f>STDEVA(B5:B7)</f>
        <v>0</v>
      </c>
      <c r="C9" s="12">
        <f t="shared" ref="C9:H9" si="0">STDEVA(C5:C7)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</row>
    <row r="10" spans="1:8" ht="15.6" x14ac:dyDescent="0.3">
      <c r="A10" s="8"/>
      <c r="B10" s="15"/>
      <c r="C10" s="14"/>
      <c r="D10" s="14"/>
      <c r="E10" s="14"/>
      <c r="F10" s="14"/>
      <c r="G10" s="14"/>
    </row>
  </sheetData>
  <mergeCells count="2">
    <mergeCell ref="B2:H2"/>
    <mergeCell ref="A1:H1"/>
  </mergeCells>
  <dataValidations count="1">
    <dataValidation type="textLength" operator="lessThan" allowBlank="1" showInputMessage="1" showErrorMessage="1" prompt="Type" sqref="B4:B10" xr:uid="{6F248544-5020-40BA-A5B3-DA98D763DBB9}">
      <formula1>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9546-2737-4019-AEF9-A19FC8C407E7}">
  <dimension ref="A1:H9"/>
  <sheetViews>
    <sheetView workbookViewId="0">
      <selection activeCell="A2" sqref="A2"/>
    </sheetView>
  </sheetViews>
  <sheetFormatPr defaultRowHeight="13.8" x14ac:dyDescent="0.25"/>
  <cols>
    <col min="1" max="1" width="15" customWidth="1"/>
    <col min="2" max="2" width="18.3984375" customWidth="1"/>
    <col min="3" max="3" width="19.296875" customWidth="1"/>
    <col min="4" max="4" width="14.796875" customWidth="1"/>
    <col min="5" max="5" width="16.69921875" customWidth="1"/>
    <col min="6" max="6" width="15.59765625" customWidth="1"/>
    <col min="7" max="7" width="16.59765625" customWidth="1"/>
    <col min="8" max="8" width="18.19921875" customWidth="1"/>
  </cols>
  <sheetData>
    <row r="1" spans="1:8" x14ac:dyDescent="0.25">
      <c r="A1" s="72" t="s">
        <v>64</v>
      </c>
      <c r="B1" s="72"/>
      <c r="C1" s="72"/>
      <c r="D1" s="72"/>
      <c r="E1" s="72"/>
      <c r="F1" s="72"/>
      <c r="G1" s="72"/>
      <c r="H1" s="72"/>
    </row>
    <row r="2" spans="1:8" x14ac:dyDescent="0.25">
      <c r="B2" s="73" t="s">
        <v>27</v>
      </c>
      <c r="C2" s="73"/>
      <c r="D2" s="73"/>
      <c r="E2" s="73"/>
      <c r="F2" s="73"/>
      <c r="G2" s="73"/>
      <c r="H2" s="73"/>
    </row>
    <row r="3" spans="1:8" ht="15.6" x14ac:dyDescent="0.3">
      <c r="A3" s="1" t="s">
        <v>37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</row>
    <row r="4" spans="1:8" ht="15.6" x14ac:dyDescent="0.3">
      <c r="A4" s="29" t="s">
        <v>38</v>
      </c>
      <c r="B4" s="30" t="s">
        <v>0</v>
      </c>
      <c r="C4" s="30" t="s">
        <v>1</v>
      </c>
      <c r="D4" s="29" t="s">
        <v>2</v>
      </c>
      <c r="E4" s="29" t="s">
        <v>3</v>
      </c>
      <c r="F4" s="29" t="s">
        <v>4</v>
      </c>
      <c r="G4" s="29" t="s">
        <v>5</v>
      </c>
      <c r="H4" s="29" t="s">
        <v>6</v>
      </c>
    </row>
    <row r="5" spans="1:8" x14ac:dyDescent="0.25">
      <c r="A5" s="1" t="s">
        <v>24</v>
      </c>
      <c r="B5" s="12" t="s">
        <v>9</v>
      </c>
      <c r="C5" s="12">
        <v>2.1800000000000002</v>
      </c>
      <c r="D5" s="12">
        <v>4</v>
      </c>
      <c r="E5" s="12">
        <v>2.78</v>
      </c>
      <c r="F5" s="12">
        <v>2.4</v>
      </c>
      <c r="G5" s="12" t="s">
        <v>9</v>
      </c>
      <c r="H5" s="12" t="s">
        <v>9</v>
      </c>
    </row>
    <row r="6" spans="1:8" x14ac:dyDescent="0.25">
      <c r="A6" s="1" t="s">
        <v>25</v>
      </c>
      <c r="B6" s="12" t="s">
        <v>9</v>
      </c>
      <c r="C6" s="12">
        <v>1.39</v>
      </c>
      <c r="D6" s="12">
        <v>4.17</v>
      </c>
      <c r="E6" s="12">
        <v>2.4</v>
      </c>
      <c r="F6" s="12">
        <v>2.15</v>
      </c>
      <c r="G6" s="12" t="s">
        <v>9</v>
      </c>
      <c r="H6" s="12" t="s">
        <v>9</v>
      </c>
    </row>
    <row r="7" spans="1:8" x14ac:dyDescent="0.25">
      <c r="A7" s="1" t="s">
        <v>26</v>
      </c>
      <c r="B7" s="12" t="s">
        <v>9</v>
      </c>
      <c r="C7" s="12">
        <v>1.86</v>
      </c>
      <c r="D7" s="12">
        <v>4.07</v>
      </c>
      <c r="E7" s="12">
        <v>2.48</v>
      </c>
      <c r="F7" s="12">
        <v>1.9</v>
      </c>
      <c r="G7" s="12" t="s">
        <v>9</v>
      </c>
      <c r="H7" s="12" t="s">
        <v>9</v>
      </c>
    </row>
    <row r="8" spans="1:8" x14ac:dyDescent="0.25">
      <c r="A8" s="29" t="s">
        <v>8</v>
      </c>
      <c r="B8" s="31" t="s">
        <v>9</v>
      </c>
      <c r="C8" s="31">
        <f>AVERAGE(C5:C7)</f>
        <v>1.8100000000000003</v>
      </c>
      <c r="D8" s="31">
        <f t="shared" ref="D8:F8" si="0">AVERAGE(D5:D7)</f>
        <v>4.08</v>
      </c>
      <c r="E8" s="31">
        <f t="shared" si="0"/>
        <v>2.5533333333333332</v>
      </c>
      <c r="F8" s="31">
        <f t="shared" si="0"/>
        <v>2.15</v>
      </c>
      <c r="G8" s="31" t="s">
        <v>9</v>
      </c>
      <c r="H8" s="31" t="s">
        <v>9</v>
      </c>
    </row>
    <row r="9" spans="1:8" x14ac:dyDescent="0.25">
      <c r="A9" s="1" t="s">
        <v>7</v>
      </c>
      <c r="B9" s="12">
        <v>0</v>
      </c>
      <c r="C9" s="12">
        <f>STDEVA(C5:C7)</f>
        <v>0.39736632972610908</v>
      </c>
      <c r="D9" s="12">
        <f t="shared" ref="D9:F9" si="1">STDEVA(D5:D7)</f>
        <v>8.5440037453175258E-2</v>
      </c>
      <c r="E9" s="12">
        <f t="shared" si="1"/>
        <v>0.20033305601755616</v>
      </c>
      <c r="F9" s="12">
        <f t="shared" si="1"/>
        <v>0.25</v>
      </c>
      <c r="G9" s="12">
        <f t="shared" ref="G9:H9" si="2">STDEVA(G5:G7)</f>
        <v>0</v>
      </c>
      <c r="H9" s="12">
        <f t="shared" si="2"/>
        <v>0</v>
      </c>
    </row>
  </sheetData>
  <mergeCells count="2">
    <mergeCell ref="A1:H1"/>
    <mergeCell ref="B2:H2"/>
  </mergeCells>
  <dataValidations count="1">
    <dataValidation type="textLength" operator="lessThan" allowBlank="1" showInputMessage="1" showErrorMessage="1" prompt="Type" sqref="B4:B9" xr:uid="{C42263C0-3887-4414-A74B-30432AC9441B}">
      <formula1>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E52E-47B6-4334-86E2-D31286E565C7}">
  <dimension ref="A1:H9"/>
  <sheetViews>
    <sheetView workbookViewId="0">
      <selection activeCell="A2" sqref="A2"/>
    </sheetView>
  </sheetViews>
  <sheetFormatPr defaultRowHeight="13.8" x14ac:dyDescent="0.25"/>
  <cols>
    <col min="1" max="1" width="14.09765625" customWidth="1"/>
    <col min="2" max="2" width="18.19921875" customWidth="1"/>
    <col min="3" max="3" width="19.09765625" customWidth="1"/>
    <col min="4" max="4" width="14.8984375" customWidth="1"/>
    <col min="5" max="5" width="17.296875" customWidth="1"/>
    <col min="6" max="6" width="15.3984375" customWidth="1"/>
    <col min="7" max="7" width="16.59765625" customWidth="1"/>
    <col min="8" max="8" width="19.59765625" customWidth="1"/>
  </cols>
  <sheetData>
    <row r="1" spans="1:8" x14ac:dyDescent="0.25">
      <c r="A1" s="72" t="s">
        <v>65</v>
      </c>
      <c r="B1" s="72"/>
      <c r="C1" s="72"/>
      <c r="D1" s="72"/>
      <c r="E1" s="72"/>
      <c r="F1" s="72"/>
      <c r="G1" s="72"/>
      <c r="H1" s="72"/>
    </row>
    <row r="2" spans="1:8" x14ac:dyDescent="0.25">
      <c r="B2" s="73" t="s">
        <v>27</v>
      </c>
      <c r="C2" s="73"/>
      <c r="D2" s="73"/>
      <c r="E2" s="73"/>
      <c r="F2" s="73"/>
      <c r="G2" s="73"/>
      <c r="H2" s="73"/>
    </row>
    <row r="3" spans="1:8" ht="15.6" x14ac:dyDescent="0.3">
      <c r="A3" s="1" t="s">
        <v>37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</row>
    <row r="4" spans="1:8" ht="15.6" x14ac:dyDescent="0.3">
      <c r="A4" s="35" t="s">
        <v>38</v>
      </c>
      <c r="B4" s="36" t="s">
        <v>0</v>
      </c>
      <c r="C4" s="36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</row>
    <row r="5" spans="1:8" x14ac:dyDescent="0.25">
      <c r="A5" s="1" t="s">
        <v>24</v>
      </c>
      <c r="B5" s="12" t="s">
        <v>9</v>
      </c>
      <c r="C5" s="12" t="s">
        <v>9</v>
      </c>
      <c r="D5" s="12">
        <v>3</v>
      </c>
      <c r="E5" s="12" t="s">
        <v>9</v>
      </c>
      <c r="F5" s="12">
        <v>2.04</v>
      </c>
      <c r="G5" s="12" t="s">
        <v>9</v>
      </c>
      <c r="H5" s="12" t="s">
        <v>9</v>
      </c>
    </row>
    <row r="6" spans="1:8" x14ac:dyDescent="0.25">
      <c r="A6" s="1" t="s">
        <v>25</v>
      </c>
      <c r="B6" s="12" t="s">
        <v>9</v>
      </c>
      <c r="C6" s="12" t="s">
        <v>9</v>
      </c>
      <c r="D6" s="12">
        <v>2.95</v>
      </c>
      <c r="E6" s="12" t="s">
        <v>9</v>
      </c>
      <c r="F6" s="12">
        <v>2</v>
      </c>
      <c r="G6" s="12" t="s">
        <v>9</v>
      </c>
      <c r="H6" s="12" t="s">
        <v>9</v>
      </c>
    </row>
    <row r="7" spans="1:8" x14ac:dyDescent="0.25">
      <c r="A7" s="1" t="s">
        <v>26</v>
      </c>
      <c r="B7" s="12" t="s">
        <v>9</v>
      </c>
      <c r="C7" s="12" t="s">
        <v>9</v>
      </c>
      <c r="D7" s="12">
        <v>2.92</v>
      </c>
      <c r="E7" s="12" t="s">
        <v>9</v>
      </c>
      <c r="F7" s="12">
        <v>1.78</v>
      </c>
      <c r="G7" s="12" t="s">
        <v>9</v>
      </c>
      <c r="H7" s="12" t="s">
        <v>9</v>
      </c>
    </row>
    <row r="8" spans="1:8" x14ac:dyDescent="0.25">
      <c r="A8" s="35" t="s">
        <v>8</v>
      </c>
      <c r="B8" s="37" t="s">
        <v>9</v>
      </c>
      <c r="C8" s="37" t="s">
        <v>9</v>
      </c>
      <c r="D8" s="37">
        <f t="shared" ref="D8:F8" si="0">AVERAGE(D5:D7)</f>
        <v>2.956666666666667</v>
      </c>
      <c r="E8" s="37" t="s">
        <v>9</v>
      </c>
      <c r="F8" s="37">
        <f t="shared" si="0"/>
        <v>1.9400000000000002</v>
      </c>
      <c r="G8" s="37" t="s">
        <v>9</v>
      </c>
      <c r="H8" s="37" t="s">
        <v>9</v>
      </c>
    </row>
    <row r="9" spans="1:8" x14ac:dyDescent="0.25">
      <c r="A9" s="1" t="s">
        <v>7</v>
      </c>
      <c r="B9" s="12">
        <v>0</v>
      </c>
      <c r="C9" s="12">
        <f>STDEVA(C5:C7)</f>
        <v>0</v>
      </c>
      <c r="D9" s="12">
        <f t="shared" ref="D9:F9" si="1">STDEVA(D5:D7)</f>
        <v>4.0414518843273822E-2</v>
      </c>
      <c r="E9" s="12">
        <f t="shared" si="1"/>
        <v>0</v>
      </c>
      <c r="F9" s="12">
        <f t="shared" si="1"/>
        <v>0.13999999999999999</v>
      </c>
      <c r="G9" s="12">
        <v>0</v>
      </c>
      <c r="H9" s="12">
        <f>STDEVA(H5:H7)</f>
        <v>0</v>
      </c>
    </row>
  </sheetData>
  <mergeCells count="2">
    <mergeCell ref="A1:H1"/>
    <mergeCell ref="B2:H2"/>
  </mergeCells>
  <dataValidations count="1">
    <dataValidation type="textLength" operator="lessThan" allowBlank="1" showInputMessage="1" showErrorMessage="1" prompt="Type" sqref="B4:B9 G5:G8" xr:uid="{3EB40314-1F23-487A-BF52-7017E459F03F}">
      <formula1>15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5A02-5BC7-472B-835C-F84FE2207E65}">
  <dimension ref="A1:H9"/>
  <sheetViews>
    <sheetView workbookViewId="0">
      <selection activeCell="A2" sqref="A2"/>
    </sheetView>
  </sheetViews>
  <sheetFormatPr defaultRowHeight="13.8" x14ac:dyDescent="0.25"/>
  <cols>
    <col min="1" max="1" width="15.09765625" customWidth="1"/>
    <col min="2" max="2" width="17.8984375" customWidth="1"/>
    <col min="3" max="3" width="18.5" customWidth="1"/>
    <col min="4" max="4" width="16.19921875" customWidth="1"/>
    <col min="5" max="5" width="16.3984375" customWidth="1"/>
    <col min="6" max="6" width="15.69921875" customWidth="1"/>
    <col min="7" max="7" width="17.19921875" customWidth="1"/>
    <col min="8" max="8" width="18.5" customWidth="1"/>
  </cols>
  <sheetData>
    <row r="1" spans="1:8" x14ac:dyDescent="0.25">
      <c r="A1" s="72" t="s">
        <v>66</v>
      </c>
      <c r="B1" s="72"/>
      <c r="C1" s="72"/>
      <c r="D1" s="72"/>
      <c r="E1" s="72"/>
      <c r="F1" s="72"/>
      <c r="G1" s="72"/>
      <c r="H1" s="72"/>
    </row>
    <row r="2" spans="1:8" x14ac:dyDescent="0.25">
      <c r="B2" s="73" t="s">
        <v>27</v>
      </c>
      <c r="C2" s="73"/>
      <c r="D2" s="73"/>
      <c r="E2" s="73"/>
      <c r="F2" s="73"/>
      <c r="G2" s="73"/>
      <c r="H2" s="73"/>
    </row>
    <row r="3" spans="1:8" ht="15.6" x14ac:dyDescent="0.3">
      <c r="A3" s="1" t="s">
        <v>37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</row>
    <row r="4" spans="1:8" ht="15.6" x14ac:dyDescent="0.3">
      <c r="A4" s="32" t="s">
        <v>38</v>
      </c>
      <c r="B4" s="33" t="s">
        <v>0</v>
      </c>
      <c r="C4" s="33" t="s">
        <v>1</v>
      </c>
      <c r="D4" s="32" t="s">
        <v>2</v>
      </c>
      <c r="E4" s="32" t="s">
        <v>3</v>
      </c>
      <c r="F4" s="32" t="s">
        <v>4</v>
      </c>
      <c r="G4" s="32" t="s">
        <v>5</v>
      </c>
      <c r="H4" s="32" t="s">
        <v>6</v>
      </c>
    </row>
    <row r="5" spans="1:8" x14ac:dyDescent="0.25">
      <c r="A5" s="1" t="s">
        <v>24</v>
      </c>
      <c r="B5" s="12" t="s">
        <v>9</v>
      </c>
      <c r="C5" s="12" t="s">
        <v>9</v>
      </c>
      <c r="D5" s="12" t="s">
        <v>9</v>
      </c>
      <c r="E5" s="12" t="s">
        <v>9</v>
      </c>
      <c r="F5" s="12" t="s">
        <v>9</v>
      </c>
      <c r="G5" s="12" t="s">
        <v>9</v>
      </c>
      <c r="H5" s="12" t="s">
        <v>9</v>
      </c>
    </row>
    <row r="6" spans="1:8" x14ac:dyDescent="0.25">
      <c r="A6" s="1" t="s">
        <v>25</v>
      </c>
      <c r="B6" s="12" t="s">
        <v>9</v>
      </c>
      <c r="C6" s="12" t="s">
        <v>9</v>
      </c>
      <c r="D6" s="12" t="s">
        <v>9</v>
      </c>
      <c r="E6" s="12" t="s">
        <v>9</v>
      </c>
      <c r="F6" s="12" t="s">
        <v>9</v>
      </c>
      <c r="G6" s="12" t="s">
        <v>9</v>
      </c>
      <c r="H6" s="12" t="s">
        <v>9</v>
      </c>
    </row>
    <row r="7" spans="1:8" x14ac:dyDescent="0.25">
      <c r="A7" s="1" t="s">
        <v>26</v>
      </c>
      <c r="B7" s="12" t="s">
        <v>9</v>
      </c>
      <c r="C7" s="12" t="s">
        <v>9</v>
      </c>
      <c r="D7" s="12" t="s">
        <v>9</v>
      </c>
      <c r="E7" s="12" t="s">
        <v>9</v>
      </c>
      <c r="F7" s="12" t="s">
        <v>9</v>
      </c>
      <c r="G7" s="12" t="s">
        <v>9</v>
      </c>
      <c r="H7" s="12" t="s">
        <v>9</v>
      </c>
    </row>
    <row r="8" spans="1:8" x14ac:dyDescent="0.25">
      <c r="A8" s="32" t="s">
        <v>8</v>
      </c>
      <c r="B8" s="34" t="s">
        <v>9</v>
      </c>
      <c r="C8" s="34" t="s">
        <v>9</v>
      </c>
      <c r="D8" s="34" t="s">
        <v>9</v>
      </c>
      <c r="E8" s="34" t="s">
        <v>9</v>
      </c>
      <c r="F8" s="34" t="s">
        <v>9</v>
      </c>
      <c r="G8" s="34" t="s">
        <v>9</v>
      </c>
      <c r="H8" s="34" t="s">
        <v>9</v>
      </c>
    </row>
    <row r="9" spans="1:8" x14ac:dyDescent="0.25">
      <c r="A9" s="1" t="s">
        <v>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</sheetData>
  <mergeCells count="2">
    <mergeCell ref="A1:H1"/>
    <mergeCell ref="B2:H2"/>
  </mergeCells>
  <dataValidations count="1">
    <dataValidation type="textLength" operator="lessThan" allowBlank="1" showInputMessage="1" showErrorMessage="1" prompt="Type" sqref="B4:B9 C5:H9" xr:uid="{ACF0C203-3765-4276-94C9-278632352947}">
      <formula1>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Sample code</vt:lpstr>
      <vt:lpstr>TVC count</vt:lpstr>
      <vt:lpstr>LAB count</vt:lpstr>
      <vt:lpstr>S. aureus count</vt:lpstr>
      <vt:lpstr>B. cereus count</vt:lpstr>
      <vt:lpstr>E.coli count</vt:lpstr>
      <vt:lpstr>Y&amp;M count</vt:lpstr>
      <vt:lpstr>C. perfringen count</vt:lpstr>
      <vt:lpstr>Salmonella</vt:lpstr>
      <vt:lpstr>physiochemical</vt:lpstr>
      <vt:lpstr>Histamine</vt:lpstr>
      <vt:lpstr>SPSS physicochemical</vt:lpstr>
      <vt:lpstr>SPSS microbiological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Priyada Sittisart</dc:creator>
  <cp:lastModifiedBy>Thitikorn Mahidsanan</cp:lastModifiedBy>
  <dcterms:created xsi:type="dcterms:W3CDTF">2024-09-10T06:55:44Z</dcterms:created>
  <dcterms:modified xsi:type="dcterms:W3CDTF">2025-06-30T02:48:48Z</dcterms:modified>
</cp:coreProperties>
</file>