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OneDrive - Universiti Kebangsaan Malaysia\Desktop\"/>
    </mc:Choice>
  </mc:AlternateContent>
  <xr:revisionPtr revIDLastSave="0" documentId="13_ncr:1_{99E38FC5-D68B-4D30-BEDC-B5F2F35C36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ratch assay" sheetId="2" r:id="rId1"/>
  </sheets>
  <definedNames>
    <definedName name="_xlcn.WorksheetConnection_ANALYSIS14062024.xlsxTable11" hidden="1">Table1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ANALYSIS 14062024.xlsx!Tabl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2" l="1"/>
  <c r="J55" i="2"/>
  <c r="H44" i="2"/>
  <c r="R46" i="2"/>
  <c r="R45" i="2"/>
  <c r="R44" i="2"/>
  <c r="Q46" i="2"/>
  <c r="Q45" i="2"/>
  <c r="Q44" i="2"/>
  <c r="P46" i="2"/>
  <c r="P45" i="2"/>
  <c r="P44" i="2"/>
  <c r="N55" i="2"/>
  <c r="W34" i="2"/>
  <c r="W35" i="2" s="1"/>
  <c r="V34" i="2"/>
  <c r="V35" i="2" s="1"/>
  <c r="S34" i="2"/>
  <c r="S35" i="2" s="1"/>
  <c r="S32" i="2"/>
  <c r="S33" i="2" s="1"/>
  <c r="R32" i="2"/>
  <c r="T32" i="2"/>
  <c r="S46" i="2" l="1"/>
  <c r="G45" i="2"/>
  <c r="G46" i="2"/>
  <c r="D32" i="2"/>
  <c r="H45" i="2"/>
  <c r="H46" i="2"/>
  <c r="S45" i="2" l="1"/>
  <c r="E44" i="2"/>
  <c r="Q36" i="2"/>
  <c r="Q37" i="2" s="1"/>
  <c r="R36" i="2"/>
  <c r="R37" i="2" s="1"/>
  <c r="S36" i="2"/>
  <c r="S37" i="2" s="1"/>
  <c r="T36" i="2"/>
  <c r="T37" i="2" s="1"/>
  <c r="U36" i="2"/>
  <c r="U37" i="2" s="1"/>
  <c r="V36" i="2"/>
  <c r="V37" i="2" s="1"/>
  <c r="W36" i="2"/>
  <c r="W37" i="2" s="1"/>
  <c r="X36" i="2"/>
  <c r="X37" i="2" s="1"/>
  <c r="P36" i="2"/>
  <c r="P37" i="2" s="1"/>
  <c r="Q34" i="2"/>
  <c r="Q35" i="2" s="1"/>
  <c r="R34" i="2"/>
  <c r="R35" i="2" s="1"/>
  <c r="T34" i="2"/>
  <c r="T35" i="2" s="1"/>
  <c r="U34" i="2"/>
  <c r="U35" i="2" s="1"/>
  <c r="X34" i="2"/>
  <c r="X35" i="2" s="1"/>
  <c r="P34" i="2"/>
  <c r="P35" i="2" s="1"/>
  <c r="Q32" i="2"/>
  <c r="Q33" i="2" s="1"/>
  <c r="R33" i="2"/>
  <c r="T33" i="2"/>
  <c r="U32" i="2"/>
  <c r="U33" i="2" s="1"/>
  <c r="V32" i="2"/>
  <c r="V33" i="2" s="1"/>
  <c r="W32" i="2"/>
  <c r="W33" i="2" s="1"/>
  <c r="X32" i="2"/>
  <c r="X33" i="2" s="1"/>
  <c r="P32" i="2"/>
  <c r="P33" i="2" s="1"/>
  <c r="F44" i="2"/>
  <c r="D44" i="2"/>
  <c r="H34" i="2"/>
  <c r="G34" i="2"/>
  <c r="G35" i="2" s="1"/>
  <c r="G32" i="2"/>
  <c r="G33" i="2" s="1"/>
  <c r="I37" i="2"/>
  <c r="G36" i="2"/>
  <c r="G37" i="2" s="1"/>
  <c r="H36" i="2"/>
  <c r="H37" i="2" s="1"/>
  <c r="I36" i="2"/>
  <c r="J36" i="2"/>
  <c r="J37" i="2" s="1"/>
  <c r="K36" i="2"/>
  <c r="K37" i="2" s="1"/>
  <c r="L36" i="2"/>
  <c r="L37" i="2" s="1"/>
  <c r="H35" i="2"/>
  <c r="I34" i="2"/>
  <c r="I35" i="2" s="1"/>
  <c r="J34" i="2"/>
  <c r="J35" i="2" s="1"/>
  <c r="K34" i="2"/>
  <c r="K35" i="2" s="1"/>
  <c r="L34" i="2"/>
  <c r="L35" i="2" s="1"/>
  <c r="H32" i="2"/>
  <c r="H33" i="2" s="1"/>
  <c r="I32" i="2"/>
  <c r="I33" i="2" s="1"/>
  <c r="J32" i="2"/>
  <c r="J33" i="2" s="1"/>
  <c r="K32" i="2"/>
  <c r="K33" i="2" s="1"/>
  <c r="L32" i="2"/>
  <c r="L33" i="2" s="1"/>
  <c r="E36" i="2"/>
  <c r="E37" i="2" s="1"/>
  <c r="F36" i="2"/>
  <c r="F37" i="2" s="1"/>
  <c r="D36" i="2"/>
  <c r="D37" i="2" s="1"/>
  <c r="D34" i="2"/>
  <c r="D35" i="2" s="1"/>
  <c r="E34" i="2"/>
  <c r="E35" i="2" s="1"/>
  <c r="F34" i="2"/>
  <c r="F35" i="2" s="1"/>
  <c r="F32" i="2"/>
  <c r="F33" i="2" s="1"/>
  <c r="E32" i="2"/>
  <c r="E33" i="2" s="1"/>
  <c r="D33" i="2"/>
  <c r="E18" i="2"/>
  <c r="D18" i="2"/>
  <c r="M18" i="2"/>
  <c r="L18" i="2"/>
  <c r="N18" i="2"/>
  <c r="K18" i="2"/>
  <c r="F18" i="2"/>
  <c r="G44" i="2" l="1"/>
  <c r="S44" i="2"/>
  <c r="T44" i="2"/>
  <c r="T45" i="2"/>
  <c r="T4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1EF51F-AC35-409A-9C0A-0058D785652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25BB6C3-E7EB-4CF5-9167-D7812AA8B9E6}" name="WorksheetConnection_ANALYSIS 14062024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ANALYSIS14062024.xlsxTable11"/>
        </x15:connection>
      </ext>
    </extLst>
  </connection>
</connections>
</file>

<file path=xl/sharedStrings.xml><?xml version="1.0" encoding="utf-8"?>
<sst xmlns="http://schemas.openxmlformats.org/spreadsheetml/2006/main" count="82" uniqueCount="35">
  <si>
    <t>DAY 0</t>
  </si>
  <si>
    <t>DAY 1</t>
  </si>
  <si>
    <t>DAY 2</t>
  </si>
  <si>
    <t>DAY 3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</si>
  <si>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</si>
  <si>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</si>
  <si>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</si>
  <si>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</si>
  <si>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</si>
  <si>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</si>
  <si>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</si>
  <si>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</si>
  <si>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</si>
  <si>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</si>
  <si>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</si>
  <si>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</si>
  <si>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FLO1 EPCAM</t>
  </si>
  <si>
    <t>FLO1 GFP</t>
  </si>
  <si>
    <t>FLO-1 EPCAM</t>
  </si>
  <si>
    <t>24h</t>
  </si>
  <si>
    <t>48h</t>
  </si>
  <si>
    <t>Day 0</t>
  </si>
  <si>
    <t>Day 1</t>
  </si>
  <si>
    <t>Day 2</t>
  </si>
  <si>
    <t>Day 3</t>
  </si>
  <si>
    <t>72h</t>
  </si>
  <si>
    <t>EPCAM GFP</t>
  </si>
  <si>
    <t>GFP</t>
  </si>
  <si>
    <t>AVERAGE</t>
  </si>
  <si>
    <t>*</t>
  </si>
  <si>
    <t>SD</t>
  </si>
  <si>
    <t>FLO-1 GFP</t>
  </si>
  <si>
    <t>FLO1-EPCAM</t>
  </si>
  <si>
    <t>P-VALUE</t>
  </si>
  <si>
    <t>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</si>
</sst>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" Type="http://schemas.openxmlformats.org/officeDocument/2006/relationships/theme" Target="theme/theme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'scratch assay'!$J$57</c:f>
              <c:strCache>
                <c:ptCount val="1"/>
                <c:pt idx="0">
                  <c:v>FLO-1 GFP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'scratch assay'!$S$44:$S$46</c:f>
                <c:numCache>
                  <c:formatCode>General</c:formatCode>
                  <c:ptCount val="3"/>
                  <c:pt idx="0">
                    <c:v>10.234937402221199</c:v>
                  </c:pt>
                  <c:pt idx="1">
                    <c:v>10.322509174191733</c:v>
                  </c:pt>
                  <c:pt idx="2">
                    <c:v>6.6775167453313005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'scratch assay'!$I$58:$I$60</c:f>
              <c:strCache>
                <c:ptCount val="3"/>
                <c:pt idx="0">
                  <c:v>24h</c:v>
                </c:pt>
                <c:pt idx="1">
                  <c:v>48h</c:v>
                </c:pt>
                <c:pt idx="2">
                  <c:v>72h</c:v>
                </c:pt>
              </c:strCache>
            </c:strRef>
          </c:cat>
          <c:val>
            <c:numRef>
              <c:f>'scratch assay'!$J$58:$J$60</c:f>
              <c:numCache>
                <c:formatCode>General</c:formatCode>
                <c:ptCount val="3"/>
                <c:pt idx="0">
                  <c:v>45.945899022969392</c:v>
                </c:pt>
                <c:pt idx="1">
                  <c:v>61.790568313784895</c:v>
                </c:pt>
                <c:pt idx="2">
                  <c:v>77.926061453543184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709-AAED-754BAF191174}"/>
            </c:ext>
          </c:extLst>
        </c:ser>
        <c:ser>
          <c:idx val="1"/>
          <c:order val="1"/>
          <c:tx>
            <c:strRef>
              <c:f>'scratch assay'!$K$57</c:f>
              <c:strCache>
                <c:ptCount val="1"/>
                <c:pt idx="0">
                  <c:v>FLO-1 EPCAM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'scratch assay'!$G$44:$G$46</c:f>
                <c:numCache>
                  <c:formatCode>General</c:formatCode>
                  <c:ptCount val="3"/>
                  <c:pt idx="0">
                    <c:v>2.6356311744533842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'scratch assay'!$I$58:$I$60</c:f>
              <c:strCache>
                <c:ptCount val="3"/>
                <c:pt idx="0">
                  <c:v>24h</c:v>
                </c:pt>
                <c:pt idx="1">
                  <c:v>48h</c:v>
                </c:pt>
                <c:pt idx="2">
                  <c:v>72h</c:v>
                </c:pt>
              </c:strCache>
            </c:strRef>
          </c:cat>
          <c:val>
            <c:numRef>
              <c:f>'scratch assay'!$K$58:$K$60</c:f>
              <c:numCache>
                <c:formatCode>General</c:formatCode>
                <c:ptCount val="3"/>
                <c:pt idx="0">
                  <c:v>84.065226889597838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709-AAED-754BAF19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499439"/>
        <c:axId val="219501839"/>
      </c:barChart>
      <c:catAx>
        <c:axId val="21949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501839"/>
        <c:crosses val="autoZero"/>
        <c:auto val="1"/>
        <c:lblAlgn val="ctr"/>
        <c:lblOffset val="100"/>
        <c:noMultiLvlLbl val="0"/>
      </c:catAx>
      <c:valAx>
        <c:axId val="21950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9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304800</xdr:colOff>
      <xdr:row>12</xdr:row>
      <xdr:rowOff>19050</xdr:rowOff>
    </xdr:from>
    <xdr:to>
      <xdr:col>20</xdr:col>
      <xdr:colOff>286284</xdr:colOff>
      <xdr:row>16</xdr:row>
      <xdr:rowOff>162051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2305050"/>
          <a:ext cx="3829584" cy="905001"/>
        </a:xfrm>
        <a:prstGeom prst="rect">
          <a:avLst/>
        </a:prstGeom>
      </xdr:spPr>
    </xdr:pic>
    <xdr:clientData/>
  </xdr:twoCellAnchor>
  <xdr:twoCellAnchor>
    <xdr:from>
      <xdr:col>11</xdr:col>
      <xdr:colOff>137160</xdr:colOff>
      <xdr:row>57</xdr:row>
      <xdr:rowOff>163830</xdr:rowOff>
    </xdr:from>
    <xdr:to>
      <xdr:col>18</xdr:col>
      <xdr:colOff>38100</xdr:colOff>
      <xdr:row>72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38E74A-2B41-D015-1298-369DDAD71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AB60"/>
  <sheetViews>
    <sheetView tabSelected="1" topLeftCell="E42" workbookViewId="0">
      <selection activeCell="L56" sqref="L56:M56"/>
    </sheetView>
  </sheetViews>
  <sheetFormatPr defaultRowHeight="14.4" x14ac:dyDescent="0.3"/>
  <cols>
    <col min="3" max="3" width="15.6640625" bestFit="1" customWidth="1"/>
    <col min="10" max="10" width="15.6640625" bestFit="1" customWidth="1"/>
    <col min="11" max="11" width="12" bestFit="1" customWidth="1"/>
    <col min="13" max="13" width="12" bestFit="1" customWidth="1"/>
    <col min="15" max="15" width="11.6640625" bestFit="1" customWidth="1"/>
  </cols>
  <sheetData>
    <row r="3" spans="3:14" x14ac:dyDescent="0.3">
      <c r="C3" s="9" t="s">
        <v>16</v>
      </c>
      <c r="D3" s="9"/>
      <c r="E3" s="9"/>
      <c r="F3" s="9"/>
      <c r="G3" s="9"/>
      <c r="J3" s="9" t="s">
        <v>17</v>
      </c>
      <c r="K3" s="9"/>
      <c r="L3" s="9"/>
      <c r="M3" s="9"/>
      <c r="N3" s="9"/>
    </row>
    <row r="4" spans="3:14" x14ac:dyDescent="0.3">
      <c r="D4" t="s">
        <v>0</v>
      </c>
      <c r="E4" t="s">
        <v>1</v>
      </c>
      <c r="F4" t="s">
        <v>2</v>
      </c>
      <c r="G4" t="s">
        <v>3</v>
      </c>
      <c r="K4" t="s">
        <v>0</v>
      </c>
      <c r="L4" t="s">
        <v>1</v>
      </c>
      <c r="M4" t="s">
        <v>2</v>
      </c>
      <c r="N4" t="s">
        <v>3</v>
      </c>
    </row>
    <row r="5" spans="3:14" x14ac:dyDescent="0.3">
      <c r="C5" t="s">
        <v>4</v>
      </c>
      <c r="D5">
        <v>36.21</v>
      </c>
      <c r="E5">
        <v>4.51</v>
      </c>
      <c r="F5">
        <v>0</v>
      </c>
      <c r="G5">
        <v>0</v>
      </c>
      <c r="J5" t="s">
        <v>4</v>
      </c>
      <c r="K5">
        <v>32.11</v>
      </c>
      <c r="L5">
        <v>15.58</v>
      </c>
      <c r="M5">
        <v>10.66</v>
      </c>
      <c r="N5">
        <v>5.0199999999999996</v>
      </c>
    </row>
    <row r="6" spans="3:14" x14ac:dyDescent="0.3">
      <c r="C6" t="s">
        <v>5</v>
      </c>
      <c r="D6">
        <v>42.38</v>
      </c>
      <c r="E6">
        <v>4.37</v>
      </c>
      <c r="F6">
        <v>0</v>
      </c>
      <c r="G6">
        <v>0</v>
      </c>
      <c r="J6" t="s">
        <v>5</v>
      </c>
      <c r="K6">
        <v>34.119999999999997</v>
      </c>
      <c r="L6">
        <v>19.329999999999998</v>
      </c>
      <c r="M6">
        <v>10.86</v>
      </c>
      <c r="N6">
        <v>3.57</v>
      </c>
    </row>
    <row r="7" spans="3:14" x14ac:dyDescent="0.3">
      <c r="C7" t="s">
        <v>6</v>
      </c>
      <c r="D7">
        <v>40.35</v>
      </c>
      <c r="E7">
        <v>6.49</v>
      </c>
      <c r="F7">
        <v>0</v>
      </c>
      <c r="G7">
        <v>0</v>
      </c>
      <c r="J7" t="s">
        <v>6</v>
      </c>
      <c r="K7">
        <v>33.1</v>
      </c>
      <c r="L7">
        <v>18.93</v>
      </c>
      <c r="M7">
        <v>9.19</v>
      </c>
      <c r="N7">
        <v>6.86</v>
      </c>
    </row>
    <row r="8" spans="3:14" x14ac:dyDescent="0.3">
      <c r="C8" t="s">
        <v>7</v>
      </c>
      <c r="D8">
        <v>40.770000000000003</v>
      </c>
      <c r="E8">
        <v>5.0199999999999996</v>
      </c>
      <c r="F8">
        <v>0</v>
      </c>
      <c r="G8">
        <v>0</v>
      </c>
      <c r="J8" t="s">
        <v>7</v>
      </c>
      <c r="K8">
        <v>29.46</v>
      </c>
      <c r="L8">
        <v>13.01</v>
      </c>
      <c r="M8">
        <v>11.59</v>
      </c>
      <c r="N8">
        <v>7.48</v>
      </c>
    </row>
    <row r="9" spans="3:14" x14ac:dyDescent="0.3">
      <c r="C9" t="s">
        <v>8</v>
      </c>
      <c r="D9">
        <v>33.54</v>
      </c>
      <c r="E9">
        <v>5</v>
      </c>
      <c r="F9">
        <v>0</v>
      </c>
      <c r="G9">
        <v>0</v>
      </c>
      <c r="J9" t="s">
        <v>8</v>
      </c>
      <c r="K9">
        <v>30.82</v>
      </c>
      <c r="L9">
        <v>13.27</v>
      </c>
      <c r="M9">
        <v>9.59</v>
      </c>
      <c r="N9">
        <v>6.87</v>
      </c>
    </row>
    <row r="10" spans="3:14" x14ac:dyDescent="0.3">
      <c r="C10" t="s">
        <v>9</v>
      </c>
      <c r="D10">
        <v>31.77</v>
      </c>
      <c r="E10">
        <v>7.47</v>
      </c>
      <c r="F10">
        <v>0</v>
      </c>
      <c r="G10">
        <v>0</v>
      </c>
      <c r="J10" t="s">
        <v>9</v>
      </c>
      <c r="K10">
        <v>35.659999999999997</v>
      </c>
      <c r="L10">
        <v>15.74</v>
      </c>
      <c r="M10">
        <v>10.9</v>
      </c>
      <c r="N10">
        <v>6.18</v>
      </c>
    </row>
    <row r="11" spans="3:14" x14ac:dyDescent="0.3">
      <c r="C11" t="s">
        <v>10</v>
      </c>
      <c r="D11">
        <v>38.619999999999997</v>
      </c>
      <c r="E11">
        <v>6.52</v>
      </c>
      <c r="F11">
        <v>0</v>
      </c>
      <c r="G11">
        <v>0</v>
      </c>
      <c r="J11" t="s">
        <v>10</v>
      </c>
      <c r="K11">
        <v>29.87</v>
      </c>
      <c r="L11">
        <v>15.66</v>
      </c>
      <c r="M11">
        <v>11.96</v>
      </c>
      <c r="N11">
        <v>7.43</v>
      </c>
    </row>
    <row r="12" spans="3:14" x14ac:dyDescent="0.3">
      <c r="C12" t="s">
        <v>11</v>
      </c>
      <c r="D12">
        <v>35.18</v>
      </c>
      <c r="E12">
        <v>7.35</v>
      </c>
      <c r="F12">
        <v>0</v>
      </c>
      <c r="G12">
        <v>0</v>
      </c>
      <c r="J12" t="s">
        <v>11</v>
      </c>
      <c r="K12">
        <v>34.619999999999997</v>
      </c>
      <c r="L12">
        <v>19.329999999999998</v>
      </c>
      <c r="M12">
        <v>14.04</v>
      </c>
      <c r="N12">
        <v>9.01</v>
      </c>
    </row>
    <row r="13" spans="3:14" x14ac:dyDescent="0.3">
      <c r="C13" t="s">
        <v>12</v>
      </c>
      <c r="D13">
        <v>33.450000000000003</v>
      </c>
      <c r="E13">
        <v>5.37</v>
      </c>
      <c r="F13">
        <v>0</v>
      </c>
      <c r="G13">
        <v>0</v>
      </c>
      <c r="J13" t="s">
        <v>12</v>
      </c>
      <c r="K13">
        <v>30.33</v>
      </c>
      <c r="L13">
        <v>25.63</v>
      </c>
      <c r="M13">
        <v>12.01</v>
      </c>
      <c r="N13">
        <v>8.27</v>
      </c>
    </row>
    <row r="14" spans="3:14" x14ac:dyDescent="0.3">
      <c r="C14" t="s">
        <v>13</v>
      </c>
      <c r="D14">
        <v>34.68</v>
      </c>
      <c r="E14">
        <v>4.25</v>
      </c>
      <c r="F14">
        <v>0</v>
      </c>
      <c r="G14">
        <v>0</v>
      </c>
      <c r="J14" t="s">
        <v>13</v>
      </c>
      <c r="K14">
        <v>36.4</v>
      </c>
      <c r="L14">
        <v>21.96</v>
      </c>
      <c r="M14">
        <v>11.32</v>
      </c>
      <c r="N14">
        <v>5.17</v>
      </c>
    </row>
    <row r="15" spans="3:14" x14ac:dyDescent="0.3">
      <c r="C15" t="s">
        <v>14</v>
      </c>
      <c r="D15">
        <v>31.84</v>
      </c>
      <c r="E15">
        <v>3.58</v>
      </c>
      <c r="F15">
        <v>0</v>
      </c>
      <c r="G15">
        <v>0</v>
      </c>
      <c r="J15" t="s">
        <v>14</v>
      </c>
      <c r="K15">
        <v>31.41</v>
      </c>
      <c r="L15">
        <v>21.06</v>
      </c>
      <c r="M15">
        <v>15.51</v>
      </c>
      <c r="N15">
        <v>9.3699999999999992</v>
      </c>
    </row>
    <row r="16" spans="3:14" x14ac:dyDescent="0.3">
      <c r="C16" t="s">
        <v>15</v>
      </c>
      <c r="D16">
        <v>33.130000000000003</v>
      </c>
      <c r="E16">
        <v>3.9</v>
      </c>
      <c r="F16">
        <v>0</v>
      </c>
      <c r="G16">
        <v>0</v>
      </c>
      <c r="J16" t="s">
        <v>15</v>
      </c>
      <c r="K16">
        <v>33.18</v>
      </c>
      <c r="L16">
        <v>24.68</v>
      </c>
      <c r="M16">
        <v>15.94</v>
      </c>
      <c r="N16">
        <v>9.83</v>
      </c>
    </row>
    <row r="18" spans="3:28" x14ac:dyDescent="0.3">
      <c r="D18">
        <f>AVERAGE(D5:D16)</f>
        <v>35.993333333333332</v>
      </c>
      <c r="E18">
        <f>AVERAGE(E5:E16)</f>
        <v>5.3191666666666659</v>
      </c>
      <c r="F18">
        <f t="shared" ref="F18" si="0">AVERAGE(F5:F16)</f>
        <v>0</v>
      </c>
      <c r="G18">
        <v>0</v>
      </c>
      <c r="K18">
        <f>AVERAGE(K5:K16)</f>
        <v>32.589999999999996</v>
      </c>
      <c r="L18">
        <f t="shared" ref="L18:N18" si="1">AVERAGE(L5:L16)</f>
        <v>18.681666666666665</v>
      </c>
      <c r="M18">
        <f>AVERAGE(M5:M16)</f>
        <v>11.964166666666669</v>
      </c>
      <c r="N18">
        <f t="shared" si="1"/>
        <v>7.0883333333333338</v>
      </c>
    </row>
    <row r="25" spans="3:28" x14ac:dyDescent="0.3">
      <c r="C25" s="9" t="s">
        <v>26</v>
      </c>
      <c r="D25" s="9"/>
      <c r="E25" s="9"/>
      <c r="F25" s="9"/>
      <c r="G25" s="9"/>
      <c r="H25" s="9"/>
      <c r="I25" s="9"/>
      <c r="J25" s="9"/>
      <c r="K25" s="9"/>
      <c r="L25" s="9"/>
      <c r="O25" s="9" t="s">
        <v>27</v>
      </c>
      <c r="P25" s="9"/>
      <c r="Q25" s="9"/>
      <c r="R25" s="9"/>
      <c r="S25" s="9"/>
      <c r="T25" s="9"/>
      <c r="U25" s="9"/>
      <c r="V25" s="9"/>
      <c r="W25" s="9"/>
      <c r="X25" s="9"/>
    </row>
    <row r="26" spans="3:28" x14ac:dyDescent="0.3">
      <c r="D26" s="9">
        <v>1</v>
      </c>
      <c r="E26" s="9"/>
      <c r="F26" s="9"/>
      <c r="G26" s="9">
        <v>2</v>
      </c>
      <c r="H26" s="9"/>
      <c r="I26" s="9"/>
      <c r="J26" s="9">
        <v>3</v>
      </c>
      <c r="K26" s="9"/>
      <c r="L26" s="9"/>
      <c r="P26" s="9">
        <v>1</v>
      </c>
      <c r="Q26" s="9"/>
      <c r="R26" s="9"/>
      <c r="S26" s="9">
        <v>2</v>
      </c>
      <c r="T26" s="9"/>
      <c r="U26" s="9"/>
      <c r="V26" s="9">
        <v>3</v>
      </c>
      <c r="W26" s="9"/>
      <c r="X26" s="9"/>
      <c r="Z26" s="9"/>
      <c r="AA26" s="9"/>
      <c r="AB26" s="9"/>
    </row>
    <row r="27" spans="3:28" x14ac:dyDescent="0.3">
      <c r="C27" t="s">
        <v>21</v>
      </c>
      <c r="D27">
        <v>36.21</v>
      </c>
      <c r="E27">
        <v>42.38</v>
      </c>
      <c r="F27">
        <v>40.35</v>
      </c>
      <c r="G27">
        <v>40.770000000000003</v>
      </c>
      <c r="H27">
        <v>33.54</v>
      </c>
      <c r="I27">
        <v>31.77</v>
      </c>
      <c r="J27">
        <v>38.619999999999997</v>
      </c>
      <c r="K27">
        <v>35.18</v>
      </c>
      <c r="L27">
        <v>33.450000000000003</v>
      </c>
      <c r="O27" t="s">
        <v>21</v>
      </c>
      <c r="P27">
        <v>32.11</v>
      </c>
      <c r="Q27">
        <v>34.119999999999997</v>
      </c>
      <c r="R27">
        <v>33.1</v>
      </c>
      <c r="S27">
        <v>29.46</v>
      </c>
      <c r="T27">
        <v>30.82</v>
      </c>
      <c r="U27">
        <v>35.659999999999997</v>
      </c>
      <c r="V27">
        <v>29.87</v>
      </c>
      <c r="W27">
        <v>34.619999999999997</v>
      </c>
      <c r="X27">
        <v>30.33</v>
      </c>
    </row>
    <row r="28" spans="3:28" x14ac:dyDescent="0.3">
      <c r="C28" t="s">
        <v>22</v>
      </c>
      <c r="D28">
        <v>4.51</v>
      </c>
      <c r="E28">
        <v>4.37</v>
      </c>
      <c r="F28">
        <v>6.49</v>
      </c>
      <c r="G28">
        <v>5.0199999999999996</v>
      </c>
      <c r="H28">
        <v>5</v>
      </c>
      <c r="I28">
        <v>7.47</v>
      </c>
      <c r="J28">
        <v>6.52</v>
      </c>
      <c r="K28">
        <v>7.35</v>
      </c>
      <c r="L28">
        <v>5.37</v>
      </c>
      <c r="O28" t="s">
        <v>22</v>
      </c>
      <c r="P28">
        <v>15.58</v>
      </c>
      <c r="Q28">
        <v>19.329999999999998</v>
      </c>
      <c r="R28">
        <v>18.93</v>
      </c>
      <c r="S28">
        <v>13.01</v>
      </c>
      <c r="T28">
        <v>13.27</v>
      </c>
      <c r="U28">
        <v>15.74</v>
      </c>
      <c r="V28">
        <v>15.66</v>
      </c>
      <c r="W28">
        <v>19.329999999999998</v>
      </c>
      <c r="X28">
        <v>25.63</v>
      </c>
    </row>
    <row r="29" spans="3:28" x14ac:dyDescent="0.3">
      <c r="C29" t="s">
        <v>23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O29" t="s">
        <v>23</v>
      </c>
      <c r="P29">
        <v>10.66</v>
      </c>
      <c r="Q29">
        <v>10.86</v>
      </c>
      <c r="R29">
        <v>9.19</v>
      </c>
      <c r="S29">
        <v>11.59</v>
      </c>
      <c r="T29">
        <v>9.59</v>
      </c>
      <c r="U29">
        <v>10.9</v>
      </c>
      <c r="V29">
        <v>15.96</v>
      </c>
      <c r="W29">
        <v>14.04</v>
      </c>
      <c r="X29">
        <v>17.010000000000002</v>
      </c>
    </row>
    <row r="30" spans="3:28" x14ac:dyDescent="0.3">
      <c r="C30" t="s">
        <v>24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O30" t="s">
        <v>24</v>
      </c>
      <c r="P30">
        <v>5.0199999999999996</v>
      </c>
      <c r="Q30">
        <v>3.57</v>
      </c>
      <c r="R30">
        <v>6.86</v>
      </c>
      <c r="S30">
        <v>7.48</v>
      </c>
      <c r="T30">
        <v>6.87</v>
      </c>
      <c r="U30">
        <v>6.18</v>
      </c>
      <c r="V30">
        <v>7.43</v>
      </c>
      <c r="W30">
        <v>12.01</v>
      </c>
      <c r="X30">
        <v>8.27</v>
      </c>
    </row>
    <row r="31" spans="3:28" ht="15" thickBot="1" x14ac:dyDescent="0.35"/>
    <row r="32" spans="3:28" x14ac:dyDescent="0.3">
      <c r="C32" s="10" t="s">
        <v>19</v>
      </c>
      <c r="D32" s="1">
        <f>(D27-D28)/D27</f>
        <v>0.8754487710577189</v>
      </c>
      <c r="E32" s="2">
        <f>(E27-E28)/E27</f>
        <v>0.89688532326569148</v>
      </c>
      <c r="F32" s="2">
        <f>(F27-F28)/F27</f>
        <v>0.83915737298636928</v>
      </c>
      <c r="G32" s="1">
        <f>(G27-G28)/G27</f>
        <v>0.87687024773117483</v>
      </c>
      <c r="H32" s="2">
        <f t="shared" ref="H32:L32" si="2">(H27-H28)/H27</f>
        <v>0.85092426952892064</v>
      </c>
      <c r="I32" s="2">
        <f t="shared" si="2"/>
        <v>0.76487252124645899</v>
      </c>
      <c r="J32" s="1">
        <f t="shared" si="2"/>
        <v>0.83117555670636967</v>
      </c>
      <c r="K32" s="2">
        <f t="shared" si="2"/>
        <v>0.79107447413303011</v>
      </c>
      <c r="L32" s="3">
        <f t="shared" si="2"/>
        <v>0.83946188340807171</v>
      </c>
      <c r="O32" s="23" t="s">
        <v>19</v>
      </c>
      <c r="P32" s="1">
        <f>(P27-P28)/P27</f>
        <v>0.5147928994082841</v>
      </c>
      <c r="Q32" s="2">
        <f t="shared" ref="Q32:X32" si="3">(Q27-Q28)/Q27</f>
        <v>0.43347010550996484</v>
      </c>
      <c r="R32" s="2">
        <f>(R27-R28)/R27</f>
        <v>0.42809667673716018</v>
      </c>
      <c r="S32" s="1">
        <f>(S27-S28)/S27</f>
        <v>0.55838424983027846</v>
      </c>
      <c r="T32" s="2">
        <f>(T27-T28)/T27</f>
        <v>0.56943543153796239</v>
      </c>
      <c r="U32" s="3">
        <f t="shared" si="3"/>
        <v>0.55860908581043178</v>
      </c>
      <c r="V32" s="2">
        <f t="shared" si="3"/>
        <v>0.47572815533980584</v>
      </c>
      <c r="W32" s="2">
        <f t="shared" si="3"/>
        <v>0.4416522241478914</v>
      </c>
      <c r="X32" s="3">
        <f t="shared" si="3"/>
        <v>0.15496208374546652</v>
      </c>
    </row>
    <row r="33" spans="3:24" ht="15" thickBot="1" x14ac:dyDescent="0.35">
      <c r="C33" s="10"/>
      <c r="D33" s="4">
        <f>D32*100</f>
        <v>87.544877105771889</v>
      </c>
      <c r="E33" s="5">
        <f t="shared" ref="E33:F33" si="4">E32*100</f>
        <v>89.688532326569145</v>
      </c>
      <c r="F33" s="5">
        <f t="shared" si="4"/>
        <v>83.915737298636927</v>
      </c>
      <c r="G33" s="4">
        <f t="shared" ref="G33" si="5">G32*100</f>
        <v>87.687024773117486</v>
      </c>
      <c r="H33" s="5">
        <f t="shared" ref="H33" si="6">H32*100</f>
        <v>85.092426952892069</v>
      </c>
      <c r="I33" s="5">
        <f t="shared" ref="I33" si="7">I32*100</f>
        <v>76.487252124645906</v>
      </c>
      <c r="J33" s="4">
        <f t="shared" ref="J33" si="8">J32*100</f>
        <v>83.11755567063696</v>
      </c>
      <c r="K33" s="5">
        <f t="shared" ref="K33" si="9">K32*100</f>
        <v>79.107447413303007</v>
      </c>
      <c r="L33" s="6">
        <f t="shared" ref="L33" si="10">L32*100</f>
        <v>83.946188340807169</v>
      </c>
      <c r="O33" s="23"/>
      <c r="P33" s="4">
        <f>P32*100</f>
        <v>51.479289940828409</v>
      </c>
      <c r="Q33" s="5">
        <f t="shared" ref="Q33:X33" si="11">Q32*100</f>
        <v>43.347010550996487</v>
      </c>
      <c r="R33" s="5">
        <f t="shared" si="11"/>
        <v>42.809667673716021</v>
      </c>
      <c r="S33" s="4">
        <f>S32*100</f>
        <v>55.838424983027849</v>
      </c>
      <c r="T33" s="5">
        <f t="shared" si="11"/>
        <v>56.943543153796242</v>
      </c>
      <c r="U33" s="6">
        <f t="shared" si="11"/>
        <v>55.860908581043176</v>
      </c>
      <c r="V33" s="5">
        <f t="shared" si="11"/>
        <v>47.572815533980581</v>
      </c>
      <c r="W33" s="5">
        <f t="shared" si="11"/>
        <v>44.165222414789142</v>
      </c>
      <c r="X33" s="6">
        <f t="shared" si="11"/>
        <v>15.496208374546653</v>
      </c>
    </row>
    <row r="34" spans="3:24" x14ac:dyDescent="0.3">
      <c r="C34" s="10" t="s">
        <v>20</v>
      </c>
      <c r="D34" s="1">
        <f>(D27-D29)/D27</f>
        <v>1</v>
      </c>
      <c r="E34" s="2">
        <f t="shared" ref="E34:L34" si="12">(E27-E29)/E27</f>
        <v>1</v>
      </c>
      <c r="F34" s="2">
        <f t="shared" si="12"/>
        <v>1</v>
      </c>
      <c r="G34" s="1">
        <f>(G27-G29)/G27</f>
        <v>1</v>
      </c>
      <c r="H34" s="2">
        <f>(H27-H29)/H27</f>
        <v>1</v>
      </c>
      <c r="I34" s="3">
        <f t="shared" si="12"/>
        <v>1</v>
      </c>
      <c r="J34" s="2">
        <f t="shared" si="12"/>
        <v>1</v>
      </c>
      <c r="K34" s="2">
        <f t="shared" si="12"/>
        <v>1</v>
      </c>
      <c r="L34" s="3">
        <f t="shared" si="12"/>
        <v>1</v>
      </c>
      <c r="O34" s="23" t="s">
        <v>20</v>
      </c>
      <c r="P34" s="7">
        <f>(P27-P29)/P27</f>
        <v>0.66801619433198378</v>
      </c>
      <c r="Q34">
        <f t="shared" ref="Q34:X34" si="13">(Q27-Q29)/Q27</f>
        <v>0.68171160609613124</v>
      </c>
      <c r="R34">
        <f t="shared" si="13"/>
        <v>0.72235649546827807</v>
      </c>
      <c r="S34" s="7">
        <f>(S27-S29)/S27</f>
        <v>0.60658520027155471</v>
      </c>
      <c r="T34">
        <f t="shared" si="13"/>
        <v>0.68883841661258927</v>
      </c>
      <c r="U34" s="8">
        <f t="shared" si="13"/>
        <v>0.69433538979248455</v>
      </c>
      <c r="V34">
        <f>(V27-V29)/V27</f>
        <v>0.46568463341144961</v>
      </c>
      <c r="W34">
        <f>(W27-W29)/W27</f>
        <v>0.59445407279029461</v>
      </c>
      <c r="X34" s="8">
        <f t="shared" si="13"/>
        <v>0.43916913946587527</v>
      </c>
    </row>
    <row r="35" spans="3:24" ht="15" thickBot="1" x14ac:dyDescent="0.35">
      <c r="C35" s="10"/>
      <c r="D35" s="4">
        <f>D34*100</f>
        <v>100</v>
      </c>
      <c r="E35" s="5">
        <f t="shared" ref="E35:F35" si="14">E34*100</f>
        <v>100</v>
      </c>
      <c r="F35" s="5">
        <f t="shared" si="14"/>
        <v>100</v>
      </c>
      <c r="G35" s="4">
        <f t="shared" ref="G35" si="15">G34*100</f>
        <v>100</v>
      </c>
      <c r="H35" s="5">
        <f t="shared" ref="H35" si="16">H34*100</f>
        <v>100</v>
      </c>
      <c r="I35" s="6">
        <f t="shared" ref="I35" si="17">I34*100</f>
        <v>100</v>
      </c>
      <c r="J35" s="5">
        <f t="shared" ref="J35" si="18">J34*100</f>
        <v>100</v>
      </c>
      <c r="K35" s="5">
        <f t="shared" ref="K35" si="19">K34*100</f>
        <v>100</v>
      </c>
      <c r="L35" s="6">
        <f t="shared" ref="L35" si="20">L34*100</f>
        <v>100</v>
      </c>
      <c r="O35" s="23"/>
      <c r="P35" s="7">
        <f>P34*100</f>
        <v>66.801619433198383</v>
      </c>
      <c r="Q35">
        <f t="shared" ref="Q35:X35" si="21">Q34*100</f>
        <v>68.171160609613125</v>
      </c>
      <c r="R35">
        <f t="shared" si="21"/>
        <v>72.235649546827801</v>
      </c>
      <c r="S35" s="7">
        <f t="shared" si="21"/>
        <v>60.658520027155468</v>
      </c>
      <c r="T35">
        <f t="shared" si="21"/>
        <v>68.883841661258927</v>
      </c>
      <c r="U35" s="8">
        <f t="shared" si="21"/>
        <v>69.433538979248453</v>
      </c>
      <c r="V35">
        <f>V34*100</f>
        <v>46.568463341144962</v>
      </c>
      <c r="W35">
        <f t="shared" si="21"/>
        <v>59.44540727902946</v>
      </c>
      <c r="X35" s="8">
        <f t="shared" si="21"/>
        <v>43.916913946587528</v>
      </c>
    </row>
    <row r="36" spans="3:24" x14ac:dyDescent="0.3">
      <c r="C36" s="10" t="s">
        <v>25</v>
      </c>
      <c r="D36" s="7">
        <f>(D27-D30)/D27</f>
        <v>1</v>
      </c>
      <c r="E36">
        <f t="shared" ref="E36:L36" si="22">(E27-E30)/E27</f>
        <v>1</v>
      </c>
      <c r="F36">
        <f t="shared" si="22"/>
        <v>1</v>
      </c>
      <c r="G36" s="7">
        <f t="shared" si="22"/>
        <v>1</v>
      </c>
      <c r="H36">
        <f t="shared" si="22"/>
        <v>1</v>
      </c>
      <c r="I36" s="8">
        <f t="shared" si="22"/>
        <v>1</v>
      </c>
      <c r="J36">
        <f t="shared" si="22"/>
        <v>1</v>
      </c>
      <c r="K36">
        <f t="shared" si="22"/>
        <v>1</v>
      </c>
      <c r="L36" s="8">
        <f t="shared" si="22"/>
        <v>1</v>
      </c>
      <c r="O36" s="23" t="s">
        <v>25</v>
      </c>
      <c r="P36" s="1">
        <f>(P27-P30)/P27</f>
        <v>0.8436624104640299</v>
      </c>
      <c r="Q36" s="2">
        <f t="shared" ref="Q36:X36" si="23">(Q27-Q30)/Q27</f>
        <v>0.89536928487690504</v>
      </c>
      <c r="R36" s="2">
        <f t="shared" si="23"/>
        <v>0.79274924471299091</v>
      </c>
      <c r="S36" s="1">
        <f t="shared" si="23"/>
        <v>0.74609640190088256</v>
      </c>
      <c r="T36" s="2">
        <f t="shared" si="23"/>
        <v>0.77709279688513944</v>
      </c>
      <c r="U36" s="3">
        <f t="shared" si="23"/>
        <v>0.82669657879977565</v>
      </c>
      <c r="V36" s="2">
        <f t="shared" si="23"/>
        <v>0.75125544024104451</v>
      </c>
      <c r="W36" s="2">
        <f t="shared" si="23"/>
        <v>0.65309069901790873</v>
      </c>
      <c r="X36" s="3">
        <f t="shared" si="23"/>
        <v>0.72733267392021106</v>
      </c>
    </row>
    <row r="37" spans="3:24" ht="15" thickBot="1" x14ac:dyDescent="0.35">
      <c r="C37" s="10"/>
      <c r="D37" s="4">
        <f>D36*100</f>
        <v>100</v>
      </c>
      <c r="E37" s="5">
        <f t="shared" ref="E37:F37" si="24">E36*100</f>
        <v>100</v>
      </c>
      <c r="F37" s="5">
        <f t="shared" si="24"/>
        <v>100</v>
      </c>
      <c r="G37" s="4">
        <f t="shared" ref="G37" si="25">G36*100</f>
        <v>100</v>
      </c>
      <c r="H37" s="5">
        <f t="shared" ref="H37" si="26">H36*100</f>
        <v>100</v>
      </c>
      <c r="I37" s="6">
        <f t="shared" ref="I37" si="27">I36*100</f>
        <v>100</v>
      </c>
      <c r="J37" s="5">
        <f t="shared" ref="J37" si="28">J36*100</f>
        <v>100</v>
      </c>
      <c r="K37" s="5">
        <f t="shared" ref="K37" si="29">K36*100</f>
        <v>100</v>
      </c>
      <c r="L37" s="6">
        <f t="shared" ref="L37" si="30">L36*100</f>
        <v>100</v>
      </c>
      <c r="O37" s="23"/>
      <c r="P37" s="4">
        <f>P36*100</f>
        <v>84.36624104640299</v>
      </c>
      <c r="Q37" s="5">
        <f t="shared" ref="Q37:X37" si="31">Q36*100</f>
        <v>89.536928487690503</v>
      </c>
      <c r="R37" s="5">
        <f t="shared" si="31"/>
        <v>79.274924471299087</v>
      </c>
      <c r="S37" s="4">
        <f t="shared" si="31"/>
        <v>74.609640190088257</v>
      </c>
      <c r="T37" s="5">
        <f t="shared" si="31"/>
        <v>77.709279688513945</v>
      </c>
      <c r="U37" s="6">
        <f t="shared" si="31"/>
        <v>82.669657879977564</v>
      </c>
      <c r="V37" s="5">
        <f t="shared" si="31"/>
        <v>75.125544024104457</v>
      </c>
      <c r="W37" s="5">
        <f t="shared" si="31"/>
        <v>65.309069901790878</v>
      </c>
      <c r="X37" s="6">
        <f t="shared" si="31"/>
        <v>72.733267392021105</v>
      </c>
    </row>
    <row r="39" spans="3:24" x14ac:dyDescent="0.3">
      <c r="D39" s="9">
        <v>1</v>
      </c>
      <c r="E39" s="9"/>
      <c r="F39" s="9"/>
      <c r="G39" s="9">
        <v>2</v>
      </c>
      <c r="H39" s="9"/>
      <c r="I39" s="9"/>
      <c r="J39" s="9">
        <v>3</v>
      </c>
      <c r="K39" s="9"/>
      <c r="L39" s="9"/>
      <c r="P39" s="9">
        <v>1</v>
      </c>
      <c r="Q39" s="9"/>
      <c r="R39" s="9"/>
      <c r="S39" s="9">
        <v>2</v>
      </c>
      <c r="T39" s="9"/>
      <c r="U39" s="9"/>
      <c r="V39" s="9">
        <v>3</v>
      </c>
      <c r="W39" s="9"/>
      <c r="X39" s="9"/>
    </row>
    <row r="40" spans="3:24" x14ac:dyDescent="0.3">
      <c r="C40" t="s">
        <v>19</v>
      </c>
      <c r="D40">
        <v>87.544877105771889</v>
      </c>
      <c r="E40">
        <v>89.688532326569145</v>
      </c>
      <c r="F40">
        <v>83.915737298636927</v>
      </c>
      <c r="G40">
        <v>87.687024773117486</v>
      </c>
      <c r="H40">
        <v>85.092426952892069</v>
      </c>
      <c r="I40">
        <v>76.487252124645906</v>
      </c>
      <c r="J40">
        <v>83.11755567063696</v>
      </c>
      <c r="K40">
        <v>79.107447413303007</v>
      </c>
      <c r="L40">
        <v>83.946188340807169</v>
      </c>
      <c r="O40" t="s">
        <v>19</v>
      </c>
      <c r="P40">
        <v>51.479289940828409</v>
      </c>
      <c r="Q40">
        <v>43.347010550996487</v>
      </c>
      <c r="R40">
        <v>42.809667673716021</v>
      </c>
      <c r="S40">
        <v>55.838424983027799</v>
      </c>
      <c r="T40">
        <v>56.943543153796242</v>
      </c>
      <c r="U40">
        <v>55.860908581043176</v>
      </c>
      <c r="V40">
        <v>47.572815533980581</v>
      </c>
      <c r="W40">
        <v>44.165222414789142</v>
      </c>
      <c r="X40">
        <v>15.496208374546653</v>
      </c>
    </row>
    <row r="41" spans="3:24" x14ac:dyDescent="0.3">
      <c r="C41" t="s">
        <v>20</v>
      </c>
      <c r="D41">
        <v>100</v>
      </c>
      <c r="E41">
        <v>100</v>
      </c>
      <c r="F41">
        <v>100</v>
      </c>
      <c r="G41">
        <v>100</v>
      </c>
      <c r="H41">
        <v>100</v>
      </c>
      <c r="I41">
        <v>100</v>
      </c>
      <c r="J41">
        <v>100</v>
      </c>
      <c r="K41">
        <v>100</v>
      </c>
      <c r="L41">
        <v>100</v>
      </c>
      <c r="O41" t="s">
        <v>20</v>
      </c>
      <c r="P41">
        <v>66.801619433198383</v>
      </c>
      <c r="Q41">
        <v>68.171160609613125</v>
      </c>
      <c r="R41">
        <v>72.235649546827801</v>
      </c>
      <c r="S41">
        <v>60.658520027155468</v>
      </c>
      <c r="T41">
        <v>68.883841661258927</v>
      </c>
      <c r="U41">
        <v>69.433538979248453</v>
      </c>
      <c r="V41">
        <v>46.568463341144962</v>
      </c>
      <c r="W41">
        <v>59.44540727902946</v>
      </c>
      <c r="X41">
        <v>43.916913946587528</v>
      </c>
    </row>
    <row r="42" spans="3:24" x14ac:dyDescent="0.3">
      <c r="C42" t="s">
        <v>25</v>
      </c>
      <c r="D42">
        <v>100</v>
      </c>
      <c r="E42">
        <v>100</v>
      </c>
      <c r="F42">
        <v>100</v>
      </c>
      <c r="G42">
        <v>100</v>
      </c>
      <c r="H42">
        <v>100</v>
      </c>
      <c r="I42">
        <v>100</v>
      </c>
      <c r="J42">
        <v>100</v>
      </c>
      <c r="K42">
        <v>100</v>
      </c>
      <c r="L42">
        <v>100</v>
      </c>
      <c r="O42" t="s">
        <v>25</v>
      </c>
      <c r="P42">
        <v>84.36624104640299</v>
      </c>
      <c r="Q42">
        <v>89.536928487690503</v>
      </c>
      <c r="R42">
        <v>79.274924471299087</v>
      </c>
      <c r="S42">
        <v>74.609640190088257</v>
      </c>
      <c r="T42">
        <v>77.709279688513945</v>
      </c>
      <c r="U42">
        <v>82.669657879977564</v>
      </c>
      <c r="V42">
        <v>75.125544024104457</v>
      </c>
      <c r="W42">
        <v>65.309069901790878</v>
      </c>
      <c r="X42">
        <v>72.733267392021105</v>
      </c>
    </row>
    <row r="43" spans="3:24" x14ac:dyDescent="0.3">
      <c r="D43" s="11">
        <v>1</v>
      </c>
      <c r="E43" s="11">
        <v>2</v>
      </c>
      <c r="F43" s="11">
        <v>3</v>
      </c>
      <c r="G43" s="11" t="s">
        <v>30</v>
      </c>
      <c r="H43" s="11" t="s">
        <v>28</v>
      </c>
      <c r="P43" s="11">
        <v>1</v>
      </c>
      <c r="Q43" s="11">
        <v>2</v>
      </c>
      <c r="R43" s="11">
        <v>3</v>
      </c>
      <c r="S43" s="11" t="s">
        <v>30</v>
      </c>
      <c r="T43" s="11" t="s">
        <v>28</v>
      </c>
    </row>
    <row r="44" spans="3:24" x14ac:dyDescent="0.3">
      <c r="C44" t="s">
        <v>19</v>
      </c>
      <c r="D44">
        <f>AVERAGE(D40,E40,F40)</f>
        <v>87.049715576992654</v>
      </c>
      <c r="E44">
        <f>+AVERAGE(G40,H40,I40)</f>
        <v>83.08890128355182</v>
      </c>
      <c r="F44">
        <f>AVERAGE(J40,K40,L40)</f>
        <v>82.05706380824904</v>
      </c>
      <c r="G44">
        <f>_xlfn.STDEV.S(D44:F44)</f>
        <v>2.6356311744533842</v>
      </c>
      <c r="H44">
        <f>AVERAGE(D44:F44)</f>
        <v>84.065226889597838</v>
      </c>
      <c r="O44" t="s">
        <v>19</v>
      </c>
      <c r="P44">
        <f>AVERAGE(P40,Q40,R40)</f>
        <v>45.878656055180308</v>
      </c>
      <c r="Q44">
        <f>AVERAGE(S40,T40,U40)</f>
        <v>56.21429223928908</v>
      </c>
      <c r="R44">
        <f>AVERAGE(V40,W40,X40)</f>
        <v>35.74474877443879</v>
      </c>
      <c r="S44">
        <f>_xlfn.STDEV.S(P44:R44)</f>
        <v>10.234937402221199</v>
      </c>
      <c r="T44">
        <f>AVERAGE(P44:R44)</f>
        <v>45.945899022969392</v>
      </c>
    </row>
    <row r="45" spans="3:24" x14ac:dyDescent="0.3">
      <c r="C45" t="s">
        <v>20</v>
      </c>
      <c r="D45">
        <v>100</v>
      </c>
      <c r="E45">
        <v>100</v>
      </c>
      <c r="F45">
        <v>100</v>
      </c>
      <c r="G45">
        <f t="shared" ref="G45:G46" si="32">_xlfn.STDEV.S(D45:F45)</f>
        <v>0</v>
      </c>
      <c r="H45">
        <f t="shared" ref="H45:H46" si="33">AVERAGE(D45:F45)</f>
        <v>100</v>
      </c>
      <c r="O45" t="s">
        <v>20</v>
      </c>
      <c r="P45">
        <f>AVERAGE(P41,Q41,R41)</f>
        <v>69.069476529879765</v>
      </c>
      <c r="Q45">
        <f>AVERAGE(S41,T41,U41)</f>
        <v>66.325300222554276</v>
      </c>
      <c r="R45">
        <f>AVERAGE(V41,W41,X41)</f>
        <v>49.976928188920652</v>
      </c>
      <c r="S45">
        <f t="shared" ref="S45:S46" si="34">_xlfn.STDEV.S(P45:R45)</f>
        <v>10.322509174191733</v>
      </c>
      <c r="T45">
        <f>AVERAGE(P45:R45)</f>
        <v>61.790568313784895</v>
      </c>
    </row>
    <row r="46" spans="3:24" x14ac:dyDescent="0.3">
      <c r="C46" t="s">
        <v>25</v>
      </c>
      <c r="D46">
        <v>100</v>
      </c>
      <c r="E46">
        <v>100</v>
      </c>
      <c r="F46">
        <v>100</v>
      </c>
      <c r="G46">
        <f t="shared" si="32"/>
        <v>0</v>
      </c>
      <c r="H46">
        <f t="shared" si="33"/>
        <v>100</v>
      </c>
      <c r="O46" t="s">
        <v>25</v>
      </c>
      <c r="P46">
        <f>AVERAGE(P42,Q42,R42)</f>
        <v>84.392698001797513</v>
      </c>
      <c r="Q46">
        <f>AVERAGE(S42,T42,U42)</f>
        <v>78.329525919526588</v>
      </c>
      <c r="R46">
        <f>AVERAGE(V42,W42,X42)</f>
        <v>71.05596043930548</v>
      </c>
      <c r="S46">
        <f t="shared" si="34"/>
        <v>6.6775167453313005</v>
      </c>
      <c r="T46">
        <f>AVERAGE(P46:R46)</f>
        <v>77.926061453543184</v>
      </c>
    </row>
    <row r="48" spans="3:24" x14ac:dyDescent="0.3">
      <c r="J48" s="9" t="s">
        <v>34</v>
      </c>
      <c r="K48" s="9"/>
      <c r="L48" s="9"/>
      <c r="M48" s="9"/>
      <c r="N48" s="9"/>
      <c r="O48" s="9"/>
    </row>
    <row r="49" spans="9:15" ht="15" thickBot="1" x14ac:dyDescent="0.35">
      <c r="J49" s="9"/>
      <c r="K49" s="9"/>
      <c r="L49" s="9"/>
      <c r="M49" s="9"/>
      <c r="N49" s="9"/>
      <c r="O49" s="9"/>
    </row>
    <row r="50" spans="9:15" ht="15" thickBot="1" x14ac:dyDescent="0.35">
      <c r="J50" s="12">
        <v>24</v>
      </c>
      <c r="K50" s="13"/>
      <c r="L50" s="12">
        <v>48</v>
      </c>
      <c r="M50" s="13"/>
      <c r="N50" s="12">
        <v>72</v>
      </c>
      <c r="O50" s="13"/>
    </row>
    <row r="51" spans="9:15" ht="15" thickBot="1" x14ac:dyDescent="0.35">
      <c r="J51" s="16" t="s">
        <v>31</v>
      </c>
      <c r="K51" s="17" t="s">
        <v>32</v>
      </c>
      <c r="L51" s="16" t="s">
        <v>31</v>
      </c>
      <c r="M51" s="17" t="s">
        <v>32</v>
      </c>
      <c r="N51" s="16" t="s">
        <v>31</v>
      </c>
      <c r="O51" s="17" t="s">
        <v>32</v>
      </c>
    </row>
    <row r="52" spans="9:15" x14ac:dyDescent="0.3">
      <c r="J52" s="18">
        <v>45.878656055180308</v>
      </c>
      <c r="K52" s="19">
        <v>87.049715576992654</v>
      </c>
      <c r="L52" s="18">
        <v>69.069476529879765</v>
      </c>
      <c r="M52" s="19">
        <v>100</v>
      </c>
      <c r="N52" s="18">
        <v>84.392698001797513</v>
      </c>
      <c r="O52" s="19">
        <v>100</v>
      </c>
    </row>
    <row r="53" spans="9:15" x14ac:dyDescent="0.3">
      <c r="J53" s="14">
        <v>56.214292239289101</v>
      </c>
      <c r="K53" s="15">
        <v>83.08890128355182</v>
      </c>
      <c r="L53" s="14">
        <v>66.325300222554276</v>
      </c>
      <c r="M53" s="15">
        <v>100</v>
      </c>
      <c r="N53" s="14">
        <v>78.329525919526588</v>
      </c>
      <c r="O53" s="15">
        <v>100</v>
      </c>
    </row>
    <row r="54" spans="9:15" ht="15" thickBot="1" x14ac:dyDescent="0.35">
      <c r="J54" s="20">
        <v>35.74474877443879</v>
      </c>
      <c r="K54" s="21">
        <v>82.05706380824904</v>
      </c>
      <c r="L54" s="20">
        <v>49.976928188920652</v>
      </c>
      <c r="M54" s="21">
        <v>100</v>
      </c>
      <c r="N54" s="20">
        <v>71.05596043930548</v>
      </c>
      <c r="O54" s="21">
        <v>100</v>
      </c>
    </row>
    <row r="55" spans="9:15" x14ac:dyDescent="0.3">
      <c r="I55" t="s">
        <v>33</v>
      </c>
      <c r="J55" s="22">
        <f>_xlfn.T.TEST(J52:J54,K52:K54,1,1)</f>
        <v>1.1244140482718292E-2</v>
      </c>
      <c r="K55" s="22"/>
      <c r="L55" s="22">
        <f>_xlfn.T.TEST(L52:L54,M52:M54,1,1)</f>
        <v>1.1737420685706448E-2</v>
      </c>
      <c r="M55" s="22"/>
      <c r="N55" s="22">
        <f t="shared" ref="N55" si="35">_xlfn.T.TEST(N52:N54,O52:O54,1,1)</f>
        <v>1.4587565221630062E-2</v>
      </c>
      <c r="O55" s="22"/>
    </row>
    <row r="56" spans="9:15" x14ac:dyDescent="0.3">
      <c r="J56" s="9" t="s">
        <v>29</v>
      </c>
      <c r="K56" s="9"/>
      <c r="L56" s="9" t="s">
        <v>29</v>
      </c>
      <c r="M56" s="9"/>
      <c r="N56" s="9" t="s">
        <v>29</v>
      </c>
      <c r="O56" s="9"/>
    </row>
    <row r="57" spans="9:15" x14ac:dyDescent="0.3">
      <c r="J57" t="s">
        <v>31</v>
      </c>
      <c r="K57" t="s">
        <v>18</v>
      </c>
    </row>
    <row r="58" spans="9:15" x14ac:dyDescent="0.3">
      <c r="I58" t="s">
        <v>19</v>
      </c>
      <c r="J58">
        <v>45.945899022969392</v>
      </c>
      <c r="K58">
        <v>84.065226889597838</v>
      </c>
    </row>
    <row r="59" spans="9:15" x14ac:dyDescent="0.3">
      <c r="I59" t="s">
        <v>20</v>
      </c>
      <c r="J59">
        <v>61.790568313784895</v>
      </c>
      <c r="K59">
        <v>100</v>
      </c>
    </row>
    <row r="60" spans="9:15" x14ac:dyDescent="0.3">
      <c r="I60" t="s">
        <v>25</v>
      </c>
      <c r="J60">
        <v>77.926061453543184</v>
      </c>
      <c r="K60">
        <v>100</v>
      </c>
    </row>
  </sheetData>
  <mergeCells count="36">
    <mergeCell ref="O36:O37"/>
    <mergeCell ref="Z26:AB26"/>
    <mergeCell ref="J48:O48"/>
    <mergeCell ref="J55:K55"/>
    <mergeCell ref="L55:M55"/>
    <mergeCell ref="N55:O55"/>
    <mergeCell ref="J56:K56"/>
    <mergeCell ref="L56:M56"/>
    <mergeCell ref="N56:O56"/>
    <mergeCell ref="J49:K49"/>
    <mergeCell ref="J50:K50"/>
    <mergeCell ref="L49:M49"/>
    <mergeCell ref="N49:O49"/>
    <mergeCell ref="L50:M50"/>
    <mergeCell ref="N50:O50"/>
    <mergeCell ref="C3:G3"/>
    <mergeCell ref="J3:N3"/>
    <mergeCell ref="D26:F26"/>
    <mergeCell ref="G26:I26"/>
    <mergeCell ref="J26:L26"/>
    <mergeCell ref="P39:R39"/>
    <mergeCell ref="S39:U39"/>
    <mergeCell ref="V39:X39"/>
    <mergeCell ref="C36:C37"/>
    <mergeCell ref="C25:L25"/>
    <mergeCell ref="O25:X25"/>
    <mergeCell ref="P26:R26"/>
    <mergeCell ref="S26:U26"/>
    <mergeCell ref="V26:X26"/>
    <mergeCell ref="D39:F39"/>
    <mergeCell ref="G39:I39"/>
    <mergeCell ref="J39:L39"/>
    <mergeCell ref="C32:C33"/>
    <mergeCell ref="C34:C35"/>
    <mergeCell ref="O32:O33"/>
    <mergeCell ref="O34:O3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e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 2 4 < / s t r i n g > < / k e y > < v a l u e > < i n t > 6 1 < / i n t > < / v a l u e > < / i t e m > < i t e m > < k e y > < s t r i n g > C o l u m n 1 < / s t r i n g > < / k e y > < v a l u e > < i n t > 1 1 7 < / i n t > < / v a l u e > < / i t e m > < i t e m > < k e y > < s t r i n g > 4 8 < / s t r i n g > < / k e y > < v a l u e > < i n t > 6 1 < / i n t > < / v a l u e > < / i t e m > < i t e m > < k e y > < s t r i n g > C o l u m n 2 < / s t r i n g > < / k e y > < v a l u e > < i n t > 1 1 7 < / i n t > < / v a l u e > < / i t e m > < i t e m > < k e y > < s t r i n g > 7 2 < / s t r i n g > < / k e y > < v a l u e > < i n t > 6 1 < / i n t > < / v a l u e > < / i t e m > < i t e m > < k e y > < s t r i n g > C o l u m n 3 < / s t r i n g > < / k e y > < v a l u e > < i n t > 1 1 7 < / i n t > < / v a l u e > < / i t e m > < / C o l u m n W i d t h s > < C o l u m n D i s p l a y I n d e x > < i t e m > < k e y > < s t r i n g > 2 4 < / s t r i n g > < / k e y > < v a l u e > < i n t > 0 < / i n t > < / v a l u e > < / i t e m > < i t e m > < k e y > < s t r i n g > C o l u m n 1 < / s t r i n g > < / k e y > < v a l u e > < i n t > 1 < / i n t > < / v a l u e > < / i t e m > < i t e m > < k e y > < s t r i n g > 4 8 < / s t r i n g > < / k e y > < v a l u e > < i n t > 2 < / i n t > < / v a l u e > < / i t e m > < i t e m > < k e y > < s t r i n g > C o l u m n 2 < / s t r i n g > < / k e y > < v a l u e > < i n t > 3 < / i n t > < / v a l u e > < / i t e m > < i t e m > < k e y > < s t r i n g > 7 2 < / s t r i n g > < / k e y > < v a l u e > < i n t > 4 < / i n t > < / v a l u e > < / i t e m > < i t e m > < k e y > < s t r i n g > C o l u m n 3 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 2 0 2 5 - 0 7 - 0 7 T 1 8 : 2 6 : 0 9 . 8 7 5 5 8 3 7 + 0 8 : 0 0 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T a b l e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l e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 C o l u m n s \ 2 4 < / K e y > < / D i a g r a m O b j e c t K e y > < D i a g r a m O b j e c t K e y > < K e y > C o l u m n s \ C o l u m n 1 < / K e y > < / D i a g r a m O b j e c t K e y > < D i a g r a m O b j e c t K e y > < K e y > C o l u m n s \ 4 8 < / K e y > < / D i a g r a m O b j e c t K e y > < D i a g r a m O b j e c t K e y > < K e y > C o l u m n s \ C o l u m n 2 < / K e y > < / D i a g r a m O b j e c t K e y > < D i a g r a m O b j e c t K e y > < K e y > C o l u m n s \ 7 2 < / K e y > < / D i a g r a m O b j e c t K e y > < D i a g r a m O b j e c t K e y > < K e y > C o l u m n s \ C o l u m n 3 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 C o l u m n s \ 2 4 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 C o l u m n s \ C o l u m n 1 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 C o l u m n s \ 4 8 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 C o l u m n s \ C o l u m n 2 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 C o l u m n s \ 7 2 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 C o l u m n s \ C o l u m n 3 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 C o l u m n s \ 4 8 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 C o l u m n s \ 7 2 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9030E19D-6E89-4CDC-A41C-C2CBD03D2A6A}">
  <ds:schemaRefs/>
</ds:datastoreItem>
</file>

<file path=customXml/itemProps10.xml><?xml version="1.0" encoding="utf-8"?>
<ds:datastoreItem xmlns:ds="http://schemas.openxmlformats.org/officeDocument/2006/customXml" ds:itemID="{EDEEE7E0-6053-44D5-AA92-152ABBA0154F}">
  <ds:schemaRefs/>
</ds:datastoreItem>
</file>

<file path=customXml/itemProps11.xml><?xml version="1.0" encoding="utf-8"?>
<ds:datastoreItem xmlns:ds="http://schemas.openxmlformats.org/officeDocument/2006/customXml" ds:itemID="{94AB2C52-FC58-4009-9C5F-4AE6DD373112}">
  <ds:schemaRefs/>
</ds:datastoreItem>
</file>

<file path=customXml/itemProps12.xml><?xml version="1.0" encoding="utf-8"?>
<ds:datastoreItem xmlns:ds="http://schemas.openxmlformats.org/officeDocument/2006/customXml" ds:itemID="{0A628DA3-A4B5-4565-882C-DDC1223CA8EA}">
  <ds:schemaRefs/>
</ds:datastoreItem>
</file>

<file path=customXml/itemProps13.xml><?xml version="1.0" encoding="utf-8"?>
<ds:datastoreItem xmlns:ds="http://schemas.openxmlformats.org/officeDocument/2006/customXml" ds:itemID="{1DE02408-AB52-4D30-87D4-9C95D6951687}">
  <ds:schemaRefs/>
</ds:datastoreItem>
</file>

<file path=customXml/itemProps14.xml><?xml version="1.0" encoding="utf-8"?>
<ds:datastoreItem xmlns:ds="http://schemas.openxmlformats.org/officeDocument/2006/customXml" ds:itemID="{CD6B2B55-F85D-4D23-BCE3-FD4CB8DA2D93}">
  <ds:schemaRefs/>
</ds:datastoreItem>
</file>

<file path=customXml/itemProps15.xml><?xml version="1.0" encoding="utf-8"?>
<ds:datastoreItem xmlns:ds="http://schemas.openxmlformats.org/officeDocument/2006/customXml" ds:itemID="{866D40FB-46E4-4D28-8535-8235A399D52E}">
  <ds:schemaRefs/>
</ds:datastoreItem>
</file>

<file path=customXml/itemProps16.xml><?xml version="1.0" encoding="utf-8"?>
<ds:datastoreItem xmlns:ds="http://schemas.openxmlformats.org/officeDocument/2006/customXml" ds:itemID="{7D7D77AA-458D-46D3-A22C-AABBA69C0CA9}">
  <ds:schemaRefs/>
</ds:datastoreItem>
</file>

<file path=customXml/itemProps2.xml><?xml version="1.0" encoding="utf-8"?>
<ds:datastoreItem xmlns:ds="http://schemas.openxmlformats.org/officeDocument/2006/customXml" ds:itemID="{3E0E7F19-7534-4C23-9A54-E5C0A6E3D3C1}">
  <ds:schemaRefs/>
</ds:datastoreItem>
</file>

<file path=customXml/itemProps3.xml><?xml version="1.0" encoding="utf-8"?>
<ds:datastoreItem xmlns:ds="http://schemas.openxmlformats.org/officeDocument/2006/customXml" ds:itemID="{3C72A5ED-3499-426E-98CF-60B3003F3AAA}">
  <ds:schemaRefs/>
</ds:datastoreItem>
</file>

<file path=customXml/itemProps4.xml><?xml version="1.0" encoding="utf-8"?>
<ds:datastoreItem xmlns:ds="http://schemas.openxmlformats.org/officeDocument/2006/customXml" ds:itemID="{3FD26B3F-095F-4466-A0EB-CC1CCE7F63DA}">
  <ds:schemaRefs/>
</ds:datastoreItem>
</file>

<file path=customXml/itemProps5.xml><?xml version="1.0" encoding="utf-8"?>
<ds:datastoreItem xmlns:ds="http://schemas.openxmlformats.org/officeDocument/2006/customXml" ds:itemID="{47EDCA25-A66C-476B-BBF5-55A8FF0B229C}">
  <ds:schemaRefs/>
</ds:datastoreItem>
</file>

<file path=customXml/itemProps6.xml><?xml version="1.0" encoding="utf-8"?>
<ds:datastoreItem xmlns:ds="http://schemas.openxmlformats.org/officeDocument/2006/customXml" ds:itemID="{4EBEF78A-8659-47A0-B2A6-1AADA517009F}">
  <ds:schemaRefs/>
</ds:datastoreItem>
</file>

<file path=customXml/itemProps7.xml><?xml version="1.0" encoding="utf-8"?>
<ds:datastoreItem xmlns:ds="http://schemas.openxmlformats.org/officeDocument/2006/customXml" ds:itemID="{E7BD9679-7981-47CB-B3F2-752876B89763}">
  <ds:schemaRefs/>
</ds:datastoreItem>
</file>

<file path=customXml/itemProps8.xml><?xml version="1.0" encoding="utf-8"?>
<ds:datastoreItem xmlns:ds="http://schemas.openxmlformats.org/officeDocument/2006/customXml" ds:itemID="{C580D6AD-49FC-48ED-A3A2-667358823828}">
  <ds:schemaRefs/>
</ds:datastoreItem>
</file>

<file path=customXml/itemProps9.xml><?xml version="1.0" encoding="utf-8"?>
<ds:datastoreItem xmlns:ds="http://schemas.openxmlformats.org/officeDocument/2006/customXml" ds:itemID="{8A9D4FBD-A857-4B2C-8856-78F4F7E5D4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scratch 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 PC</dc:creator>
  <cp:lastModifiedBy>MOHD IRWAN BIN CHE' WIL Moe</cp:lastModifiedBy>
  <dcterms:created xsi:type="dcterms:W3CDTF">2019-11-01T02:01:23Z</dcterms:created>
  <dcterms:modified xsi:type="dcterms:W3CDTF">2025-07-07T10:26:09Z</dcterms:modified>
</cp:coreProperties>
</file>